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ame-my.sharepoint.com/personal/alejandro_corder_sename_cl/Documents/UNIDAD DE PLANIFICACION/2021/CONCURSO RESIDENCIAS 2 CODIGOS/"/>
    </mc:Choice>
  </mc:AlternateContent>
  <xr:revisionPtr revIDLastSave="15" documentId="8_{550BF415-B283-C341-A6DB-ED7337F30EF0}" xr6:coauthVersionLast="47" xr6:coauthVersionMax="47" xr10:uidLastSave="{851FE577-604E-B941-A23E-3251C71AB5F8}"/>
  <bookViews>
    <workbookView xWindow="0" yWindow="500" windowWidth="28800" windowHeight="17500" xr2:uid="{00000000-000D-0000-FFFF-FFFF00000000}"/>
  </bookViews>
  <sheets>
    <sheet name="RVA" sheetId="1" r:id="rId1"/>
  </sheets>
  <definedNames>
    <definedName name="_xlnm._FilterDatabase" localSheetId="0" hidden="1">RVA!$A$4:$V$10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O5" i="1" s="1"/>
  <c r="M5" i="1"/>
  <c r="P5" i="1" s="1"/>
  <c r="N6" i="1"/>
  <c r="Q6" i="1" s="1"/>
  <c r="R6" i="1" s="1"/>
  <c r="O6" i="1"/>
  <c r="N7" i="1"/>
  <c r="O7" i="1"/>
  <c r="Q7" i="1"/>
  <c r="R7" i="1" s="1"/>
  <c r="L8" i="1"/>
  <c r="O8" i="1" s="1"/>
  <c r="M8" i="1"/>
  <c r="P8" i="1"/>
  <c r="N9" i="1"/>
  <c r="Q9" i="1" s="1"/>
  <c r="R9" i="1" s="1"/>
  <c r="O9" i="1"/>
  <c r="N10" i="1"/>
  <c r="Q10" i="1" s="1"/>
  <c r="R10" i="1" s="1"/>
  <c r="O10" i="1"/>
  <c r="Q8" i="1" l="1"/>
  <c r="R8" i="1" s="1"/>
  <c r="Q5" i="1"/>
  <c r="R5" i="1" s="1"/>
</calcChain>
</file>

<file path=xl/sharedStrings.xml><?xml version="1.0" encoding="utf-8"?>
<sst xmlns="http://schemas.openxmlformats.org/spreadsheetml/2006/main" count="71" uniqueCount="35">
  <si>
    <t xml:space="preserve">REGIÓN </t>
  </si>
  <si>
    <t>CÓDIGO LICITACIÓN</t>
  </si>
  <si>
    <t>TIPO</t>
  </si>
  <si>
    <t>MODELO</t>
  </si>
  <si>
    <t>COMUNA BASE PREFERENTE</t>
  </si>
  <si>
    <t>FOCALIZACIÓN TERRITORIAL</t>
  </si>
  <si>
    <t>NÚMERO DE PLAZAS TOTALES</t>
  </si>
  <si>
    <t>NÚMERO DE PLAZAS SIN ACERCAMIENTO FAMILIAR Y SIN DISCAPACIDAD</t>
  </si>
  <si>
    <t>NÚMERO DE PLAZAS CON ACERCAMIENTO FAMILIAR Y CON DISCAPACIDAD</t>
  </si>
  <si>
    <t>EDAD</t>
  </si>
  <si>
    <t>SEXO</t>
  </si>
  <si>
    <t>COSTO NIÑO MES SIN ACERCAMIENTO FAMILIAR Y SIN DISCAPACIDAD</t>
  </si>
  <si>
    <t>COSTO NIÑO MES CON ACERCAMIENTO FAMILIAR Y CON DISCAPACIDAD</t>
  </si>
  <si>
    <t>COSTO NIÑO MES PROGRAMAS</t>
  </si>
  <si>
    <t>MONTO ANUAL SIN ACERCAMIENTO FAMILIAR Y SIN DISCAPACIDAD</t>
  </si>
  <si>
    <t>MONTO ANUAL CON ACERCAMIENTO FAMILIAR Y CON DISCAPACIDAD</t>
  </si>
  <si>
    <t>MONTO ANUAL TOTAL</t>
  </si>
  <si>
    <t>MONTO PERIODO A LICITAR</t>
  </si>
  <si>
    <t>PERIODO A LICITAR</t>
  </si>
  <si>
    <t>PERIODO A LICITAR (AÑOS)</t>
  </si>
  <si>
    <t>R - CENTROS RESIDENCIALES</t>
  </si>
  <si>
    <t>RVA</t>
  </si>
  <si>
    <t>REGIONAL</t>
  </si>
  <si>
    <t>14 a 17 años, 11 meses y 29 días</t>
  </si>
  <si>
    <t>ANEXO Nº1 : PLAZAS A LICITAR Y FOCALIZACIÓN TERRITORIAL RVA</t>
  </si>
  <si>
    <t>P - PROGRAMAS</t>
  </si>
  <si>
    <t>N/A</t>
  </si>
  <si>
    <t>PPE</t>
  </si>
  <si>
    <t>PRE</t>
  </si>
  <si>
    <t>F</t>
  </si>
  <si>
    <t>M</t>
  </si>
  <si>
    <t>La Serena - Vicuña – Coquimbo - Ovalle </t>
  </si>
  <si>
    <t xml:space="preserve">Arauco </t>
  </si>
  <si>
    <t>2 años 9 meses</t>
  </si>
  <si>
    <t>2 años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</si>
</sst>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#,##0.0_ ;\-#,##0.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164" fontId="2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1"/>
  <sheetViews>
    <sheetView tabSelected="1" zoomScale="150" zoomScaleNormal="90" workbookViewId="0">
      <pane ySplit="1" topLeftCell="A2" activePane="bottomLeft" state="frozen"/>
      <selection pane="bottomLeft" activeCell="F5" sqref="F5"/>
    </sheetView>
  </sheetViews>
  <sheetFormatPr baseColWidth="10" defaultRowHeight="15" x14ac:dyDescent="0.2"/>
  <cols>
    <col min="3" max="3" width="20.1640625" customWidth="1"/>
    <col min="5" max="5" width="21.83203125" customWidth="1"/>
    <col min="6" max="6" width="11.83203125" customWidth="1"/>
    <col min="8" max="8" width="13.1640625" customWidth="1"/>
    <col min="9" max="9" width="14.33203125" customWidth="1"/>
    <col min="10" max="10" width="26.5" customWidth="1"/>
    <col min="11" max="11" width="5.5" customWidth="1"/>
    <col min="12" max="13" width="12.83203125" customWidth="1"/>
    <col min="14" max="14" width="11.5" customWidth="1"/>
    <col min="15" max="19" width="13.1640625" customWidth="1"/>
    <col min="20" max="20" width="11.5" customWidth="1"/>
  </cols>
  <sheetData>
    <row r="2" spans="1:20" x14ac:dyDescent="0.2">
      <c r="Q2" s="6"/>
    </row>
    <row r="3" spans="1:20" s="5" customFormat="1" ht="27" customHeight="1" x14ac:dyDescent="0.2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s="8" customFormat="1" ht="79" customHeight="1" thickBot="1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</row>
    <row r="5" spans="1:20" ht="30" x14ac:dyDescent="0.2">
      <c r="A5" s="16">
        <v>8</v>
      </c>
      <c r="B5" s="17">
        <v>6613</v>
      </c>
      <c r="C5" s="40" t="s">
        <v>20</v>
      </c>
      <c r="D5" s="30" t="s">
        <v>21</v>
      </c>
      <c r="E5" s="30" t="s">
        <v>32</v>
      </c>
      <c r="F5" s="31" t="s">
        <v>22</v>
      </c>
      <c r="G5" s="31">
        <v>12</v>
      </c>
      <c r="H5" s="18">
        <v>7</v>
      </c>
      <c r="I5" s="18">
        <v>5</v>
      </c>
      <c r="J5" s="18" t="s">
        <v>23</v>
      </c>
      <c r="K5" s="18" t="s">
        <v>30</v>
      </c>
      <c r="L5" s="19">
        <f>(((9+(9*(14+167)%))+(21+(21*(14+0+0)%)))*17240)</f>
        <v>848725.20000000007</v>
      </c>
      <c r="M5" s="19">
        <f>(((9+(9*(14+167)%))+(21+(21*(14+50+20)%)))*17240)</f>
        <v>1102153.2</v>
      </c>
      <c r="N5" s="19">
        <v>0</v>
      </c>
      <c r="O5" s="19">
        <f>L5*H5*12</f>
        <v>71292916.800000012</v>
      </c>
      <c r="P5" s="19">
        <f>M5*I5*12</f>
        <v>66129192</v>
      </c>
      <c r="Q5" s="19">
        <f>O5+P5</f>
        <v>137422108.80000001</v>
      </c>
      <c r="R5" s="20">
        <f t="shared" ref="R5:R7" si="0">S5*Q5</f>
        <v>377910799.20000005</v>
      </c>
      <c r="S5" s="29">
        <v>2.75</v>
      </c>
      <c r="T5" s="17" t="s">
        <v>33</v>
      </c>
    </row>
    <row r="6" spans="1:20" x14ac:dyDescent="0.2">
      <c r="A6" s="21">
        <v>8</v>
      </c>
      <c r="B6" s="2">
        <v>6613</v>
      </c>
      <c r="C6" s="41" t="s">
        <v>25</v>
      </c>
      <c r="D6" s="10" t="s">
        <v>28</v>
      </c>
      <c r="E6" s="10" t="s">
        <v>32</v>
      </c>
      <c r="F6" s="4" t="s">
        <v>22</v>
      </c>
      <c r="G6" s="4">
        <v>12</v>
      </c>
      <c r="H6" s="1" t="s">
        <v>26</v>
      </c>
      <c r="I6" s="1" t="s">
        <v>26</v>
      </c>
      <c r="J6" s="1" t="s">
        <v>23</v>
      </c>
      <c r="K6" s="1" t="s">
        <v>30</v>
      </c>
      <c r="L6" s="9"/>
      <c r="M6" s="9"/>
      <c r="N6" s="9">
        <f>((9.3*14%)+9.3)*17240</f>
        <v>182778.48</v>
      </c>
      <c r="O6" s="9">
        <f>L6*G6*12</f>
        <v>0</v>
      </c>
      <c r="P6" s="9"/>
      <c r="Q6" s="9">
        <f>N6*G6*12</f>
        <v>26320101.120000005</v>
      </c>
      <c r="R6" s="3">
        <f t="shared" si="0"/>
        <v>72380278.080000013</v>
      </c>
      <c r="S6" s="28">
        <v>2.75</v>
      </c>
      <c r="T6" s="2" t="s">
        <v>33</v>
      </c>
    </row>
    <row r="7" spans="1:20" ht="16" thickBot="1" x14ac:dyDescent="0.25">
      <c r="A7" s="22">
        <v>8</v>
      </c>
      <c r="B7" s="23">
        <v>6613</v>
      </c>
      <c r="C7" s="42" t="s">
        <v>25</v>
      </c>
      <c r="D7" s="32" t="s">
        <v>27</v>
      </c>
      <c r="E7" s="32" t="s">
        <v>32</v>
      </c>
      <c r="F7" s="33" t="s">
        <v>22</v>
      </c>
      <c r="G7" s="33">
        <v>12</v>
      </c>
      <c r="H7" s="24" t="s">
        <v>26</v>
      </c>
      <c r="I7" s="24" t="s">
        <v>26</v>
      </c>
      <c r="J7" s="24" t="s">
        <v>23</v>
      </c>
      <c r="K7" s="24" t="s">
        <v>30</v>
      </c>
      <c r="L7" s="25"/>
      <c r="M7" s="25"/>
      <c r="N7" s="25">
        <f>((9.3*14%)+9.3)*17240</f>
        <v>182778.48</v>
      </c>
      <c r="O7" s="25">
        <f>L7*G7*12</f>
        <v>0</v>
      </c>
      <c r="P7" s="25"/>
      <c r="Q7" s="25">
        <f>N7*G7*12</f>
        <v>26320101.120000005</v>
      </c>
      <c r="R7" s="26">
        <f t="shared" si="0"/>
        <v>72380278.080000013</v>
      </c>
      <c r="S7" s="27">
        <v>2.75</v>
      </c>
      <c r="T7" s="23" t="s">
        <v>33</v>
      </c>
    </row>
    <row r="8" spans="1:20" ht="30" x14ac:dyDescent="0.2">
      <c r="A8" s="35">
        <v>4</v>
      </c>
      <c r="B8" s="31">
        <v>6615</v>
      </c>
      <c r="C8" s="43" t="s">
        <v>20</v>
      </c>
      <c r="D8" s="30" t="s">
        <v>21</v>
      </c>
      <c r="E8" s="30" t="s">
        <v>31</v>
      </c>
      <c r="F8" s="31" t="s">
        <v>22</v>
      </c>
      <c r="G8" s="31">
        <v>12</v>
      </c>
      <c r="H8" s="30">
        <v>7</v>
      </c>
      <c r="I8" s="30">
        <v>5</v>
      </c>
      <c r="J8" s="30" t="s">
        <v>23</v>
      </c>
      <c r="K8" s="30" t="s">
        <v>29</v>
      </c>
      <c r="L8" s="36">
        <f>(((9+(9*(14+167)%))+(21+(21*(14+0+0)%)))*17240)</f>
        <v>848725.20000000007</v>
      </c>
      <c r="M8" s="36">
        <f>(((9+(9*(14+167)%))+(21+(21*(14+50+20)%)))*17240)</f>
        <v>1102153.2</v>
      </c>
      <c r="N8" s="36">
        <v>0</v>
      </c>
      <c r="O8" s="36">
        <f>L8*H8*12</f>
        <v>71292916.800000012</v>
      </c>
      <c r="P8" s="36">
        <f>M8*I8*12</f>
        <v>66129192</v>
      </c>
      <c r="Q8" s="36">
        <f>O8+P8</f>
        <v>137422108.80000001</v>
      </c>
      <c r="R8" s="37">
        <f t="shared" ref="R8:R10" si="1">S8*Q8</f>
        <v>343555272</v>
      </c>
      <c r="S8" s="38">
        <v>2.5</v>
      </c>
      <c r="T8" s="17" t="s">
        <v>34</v>
      </c>
    </row>
    <row r="9" spans="1:20" ht="30" x14ac:dyDescent="0.2">
      <c r="A9" s="39">
        <v>4</v>
      </c>
      <c r="B9" s="12">
        <v>6615</v>
      </c>
      <c r="C9" s="44" t="s">
        <v>25</v>
      </c>
      <c r="D9" s="11" t="s">
        <v>28</v>
      </c>
      <c r="E9" s="11" t="s">
        <v>31</v>
      </c>
      <c r="F9" s="12" t="s">
        <v>22</v>
      </c>
      <c r="G9" s="12">
        <v>12</v>
      </c>
      <c r="H9" s="11" t="s">
        <v>26</v>
      </c>
      <c r="I9" s="11" t="s">
        <v>26</v>
      </c>
      <c r="J9" s="11" t="s">
        <v>23</v>
      </c>
      <c r="K9" s="11" t="s">
        <v>29</v>
      </c>
      <c r="L9" s="13"/>
      <c r="M9" s="13"/>
      <c r="N9" s="13">
        <f>((9.3*14%)+9.3)*17240</f>
        <v>182778.48</v>
      </c>
      <c r="O9" s="13">
        <f>L9*G9*12</f>
        <v>0</v>
      </c>
      <c r="P9" s="13"/>
      <c r="Q9" s="13">
        <f>N9*G9*12</f>
        <v>26320101.120000005</v>
      </c>
      <c r="R9" s="14">
        <f t="shared" si="1"/>
        <v>65800252.800000012</v>
      </c>
      <c r="S9" s="15">
        <v>2.5</v>
      </c>
      <c r="T9" s="12" t="s">
        <v>34</v>
      </c>
    </row>
    <row r="10" spans="1:20" ht="31" thickBot="1" x14ac:dyDescent="0.25">
      <c r="A10" s="34">
        <v>4</v>
      </c>
      <c r="B10" s="23">
        <v>6615</v>
      </c>
      <c r="C10" s="42" t="s">
        <v>25</v>
      </c>
      <c r="D10" s="32" t="s">
        <v>27</v>
      </c>
      <c r="E10" s="32" t="s">
        <v>31</v>
      </c>
      <c r="F10" s="33" t="s">
        <v>22</v>
      </c>
      <c r="G10" s="33">
        <v>12</v>
      </c>
      <c r="H10" s="24" t="s">
        <v>26</v>
      </c>
      <c r="I10" s="24" t="s">
        <v>26</v>
      </c>
      <c r="J10" s="24" t="s">
        <v>23</v>
      </c>
      <c r="K10" s="24" t="s">
        <v>29</v>
      </c>
      <c r="L10" s="25"/>
      <c r="M10" s="25"/>
      <c r="N10" s="25">
        <f>((9.3*14%)+9.3)*17240</f>
        <v>182778.48</v>
      </c>
      <c r="O10" s="25">
        <f>L10*G10*12</f>
        <v>0</v>
      </c>
      <c r="P10" s="25"/>
      <c r="Q10" s="25">
        <f>N10*G10*12</f>
        <v>26320101.120000005</v>
      </c>
      <c r="R10" s="26">
        <f t="shared" si="1"/>
        <v>65800252.800000012</v>
      </c>
      <c r="S10" s="27">
        <v>2.5</v>
      </c>
      <c r="T10" s="23" t="s">
        <v>34</v>
      </c>
    </row>
    <row r="11" spans="1:20" x14ac:dyDescent="0.2">
      <c r="C11" s="45"/>
    </row>
  </sheetData>
  <mergeCells count="1">
    <mergeCell ref="A3:T3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BD0EFDBC9B3A47A285034A32BC1420" ma:contentTypeVersion="8" ma:contentTypeDescription="Crear nuevo documento." ma:contentTypeScope="" ma:versionID="d4f67069af1cbffd173c471a57584f03">
  <xsd:schema xmlns:xsd="http://www.w3.org/2001/XMLSchema" xmlns:xs="http://www.w3.org/2001/XMLSchema" xmlns:p="http://schemas.microsoft.com/office/2006/metadata/properties" xmlns:ns2="5abe0c6b-1b6f-4662-ac98-bf4479006dbb" xmlns:ns3="f7ff8d7f-940f-4cc2-af82-4ba53a69da55" targetNamespace="http://schemas.microsoft.com/office/2006/metadata/properties" ma:root="true" ma:fieldsID="78e59fdfe173f1f493b8e34c25580e86" ns2:_="" ns3:_="">
    <xsd:import namespace="5abe0c6b-1b6f-4662-ac98-bf4479006dbb"/>
    <xsd:import namespace="f7ff8d7f-940f-4cc2-af82-4ba53a69d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e0c6b-1b6f-4662-ac98-bf4479006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8d7f-940f-4cc2-af82-4ba53a69d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237CE3-E778-4166-9BF9-17FDBA152030}"/>
</file>

<file path=customXml/itemProps2.xml><?xml version="1.0" encoding="utf-8"?>
<ds:datastoreItem xmlns:ds="http://schemas.openxmlformats.org/officeDocument/2006/customXml" ds:itemID="{CCFAD94F-D688-4A78-9BD4-958F139D1835}"/>
</file>

<file path=customXml/itemProps3.xml><?xml version="1.0" encoding="utf-8"?>
<ds:datastoreItem xmlns:ds="http://schemas.openxmlformats.org/officeDocument/2006/customXml" ds:itemID="{F9A6E384-FAE9-48DC-B9AA-BCC2B3D8DB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Perez-Canto</dc:creator>
  <cp:lastModifiedBy>Corder Tapia, Alejandro</cp:lastModifiedBy>
  <cp:lastPrinted>2021-02-24T20:28:02Z</cp:lastPrinted>
  <dcterms:created xsi:type="dcterms:W3CDTF">2021-02-23T14:42:45Z</dcterms:created>
  <dcterms:modified xsi:type="dcterms:W3CDTF">2021-06-11T14:27:35Z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0x0101006BBD0EFDBC9B3A47A285034A32BC1420</vt:lpwstr>
  </property>
</Properties>
</file>