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CURSO PIL\PUBLICAR 09 DE OCTUBRE DE 2020\"/>
    </mc:Choice>
  </mc:AlternateContent>
  <bookViews>
    <workbookView xWindow="-120" yWindow="-120" windowWidth="20730" windowHeight="11760"/>
  </bookViews>
  <sheets>
    <sheet name=" Plazas" sheetId="1" r:id="rId1"/>
  </sheets>
  <definedNames>
    <definedName name="_xlnm._FilterDatabase" localSheetId="0" hidden="1">' Plazas'!$A$3:$O$12</definedName>
    <definedName name="_xlnm.Print_Titles" localSheetId="0">' Plazas'!$1:$3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7" i="1"/>
  <c r="K8" i="1"/>
  <c r="L8" i="1" s="1"/>
  <c r="K4" i="1"/>
  <c r="K5" i="1"/>
  <c r="L5" i="1" s="1"/>
  <c r="L4" i="1" l="1"/>
  <c r="K6" i="1"/>
  <c r="L7" i="1"/>
  <c r="K9" i="1"/>
  <c r="L12" i="1"/>
  <c r="K12" i="1"/>
  <c r="L9" i="1" l="1"/>
  <c r="L6" i="1"/>
  <c r="L14" i="1" l="1"/>
</calcChain>
</file>

<file path=xl/sharedStrings.xml><?xml version="1.0" encoding="utf-8"?>
<sst xmlns="http://schemas.openxmlformats.org/spreadsheetml/2006/main" count="43" uniqueCount="34">
  <si>
    <t>REGION</t>
  </si>
  <si>
    <t>COD. INTERNO</t>
  </si>
  <si>
    <t>MODALIDAD</t>
  </si>
  <si>
    <t>COMUNAS SEDES ESTIMACIÓN CDP</t>
  </si>
  <si>
    <t>SEXO</t>
  </si>
  <si>
    <t>MONTO FIJO USS</t>
  </si>
  <si>
    <t>ZONA</t>
  </si>
  <si>
    <t>USS</t>
  </si>
  <si>
    <t>COSTO MENSUAL</t>
  </si>
  <si>
    <t>DURACION PROYECTO</t>
  </si>
  <si>
    <t>A</t>
  </si>
  <si>
    <t>COBERTURA TERRITORIAL</t>
  </si>
  <si>
    <t>ALA</t>
  </si>
  <si>
    <t>ASR</t>
  </si>
  <si>
    <t>Costo Total del Proyecto</t>
  </si>
  <si>
    <t xml:space="preserve">ANEXO N° 1  PLAZAS A LICITAR Y COBERTURA TERRITORIAL </t>
  </si>
  <si>
    <t>COSTO ANUAL</t>
  </si>
  <si>
    <t>V</t>
  </si>
  <si>
    <t>VIII</t>
  </si>
  <si>
    <t>Valparaíso</t>
  </si>
  <si>
    <t>Chillan</t>
  </si>
  <si>
    <t xml:space="preserve"> PLAZAS</t>
  </si>
  <si>
    <t>Código vigente</t>
  </si>
  <si>
    <t>FECHA TERMINO DE CONVENIO</t>
  </si>
  <si>
    <t>Provincia de Valparaíso: Valparaíso, Casablanca, Con Con,  Juan Fernandez, Puchuncavi, Quintero,  Viña del Mar. Provincia de San Antonio: Santo Domingo, San Antonio,Cartagena, El Tabo, El Quisco y Algarrobo. Provincia de Los Andes: Los Andes, Calle Larga, Rinconada, San Esteban.  Provincia de Petorca: La Ligua, Cabildo, Petorca, Papudo, Zapallar. Provincia de Quillota: Quillota, Nogales, La Calera, La Cruz, Hijuelas. Provincia de San Felipe de Aconcagua: San Felipe, Santa María, Panquehue, Putaendo, Llay-Llay y Catemu. Provincia de Marga Marga: Villa Alemana, Quilpué, Olmué y Limache.</t>
  </si>
  <si>
    <t>Provincia de Bío Bío: Los Ángeles, Santa Bárbara, Alto Bío Bío, Antuco, Cabrero, Yumbel, Mulchen, Laja, Nacimiento, Quilleco,Quilaco, San Rosendo, Tucapel y Negrete. Provincia de Arauco: Arauco, Curanilahue, Cañete, Contulmo, Tirúa, Los Alamos y Lebu. Provincia de Concepción: Lota, Coronel, San Pedro de la Paz, Hualqui, Chiguayante, Santa Juana, Florida, Talcahuano, Penco, Hualpén, Tomé y Concepción.</t>
  </si>
  <si>
    <t>XVI</t>
  </si>
  <si>
    <r>
      <t>Región de Ñuble: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Chillán, Coihueco, Chillán Viejo, San Carlos, Bulnes, San Ignacio, Portezuelo, San Nicolás, San Fabián de Alico, Quillón, Pinto, Coelemu, El Carmen, Quirihue, Pemuco, Yungay, Ranquil, Ñiquen, Trehuaco, Cobquecura y Ninhue. </t>
    </r>
  </si>
  <si>
    <t>Los Angeles</t>
  </si>
  <si>
    <t>1050942               1050940</t>
  </si>
  <si>
    <t>1050941      1050939</t>
  </si>
  <si>
    <t>Total licitación Anual</t>
  </si>
  <si>
    <t>1 año</t>
  </si>
  <si>
    <t>2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</si>
</sst>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340A]\ * #,##0_-;\-[$$-340A]\ * #,##0_-;_-[$$-340A]\ * &quot;-&quot;??_-;_-@_-"/>
    <numFmt numFmtId="165" formatCode="[$-C0A]General"/>
  </numFmts>
  <fonts count="17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7"/>
      <name val="Verdana"/>
      <family val="2"/>
    </font>
    <font>
      <sz val="11"/>
      <color theme="1"/>
      <name val="Verdana"/>
      <family val="2"/>
    </font>
    <font>
      <sz val="8"/>
      <name val="Verdana"/>
      <family val="2"/>
    </font>
    <font>
      <b/>
      <sz val="7"/>
      <name val="Verdana"/>
      <family val="2"/>
    </font>
    <font>
      <b/>
      <sz val="7.5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Verdana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9" fillId="0" borderId="0"/>
    <xf numFmtId="0" fontId="11" fillId="4" borderId="1" applyFont="0">
      <alignment horizontal="center" vertical="center" wrapText="1"/>
    </xf>
    <xf numFmtId="0" fontId="14" fillId="0" borderId="0"/>
  </cellStyleXfs>
  <cellXfs count="34">
    <xf numFmtId="0" fontId="0" fillId="0" borderId="0" xfId="0"/>
    <xf numFmtId="0" fontId="3" fillId="0" borderId="0" xfId="0" applyFont="1"/>
    <xf numFmtId="4" fontId="3" fillId="0" borderId="0" xfId="0" applyNumberFormat="1" applyFont="1"/>
    <xf numFmtId="3" fontId="4" fillId="2" borderId="0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12" fillId="0" borderId="0" xfId="0" applyFont="1" applyFill="1"/>
    <xf numFmtId="0" fontId="13" fillId="0" borderId="0" xfId="0" applyFont="1" applyFill="1"/>
    <xf numFmtId="0" fontId="0" fillId="0" borderId="0" xfId="0" applyBorder="1"/>
    <xf numFmtId="0" fontId="0" fillId="0" borderId="0" xfId="0" applyFill="1"/>
    <xf numFmtId="3" fontId="10" fillId="5" borderId="4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6" fillId="3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0" fontId="8" fillId="0" borderId="3" xfId="0" applyFont="1" applyFill="1" applyBorder="1" applyAlignment="1">
      <alignment horizontal="center" vertical="top"/>
    </xf>
    <xf numFmtId="0" fontId="8" fillId="0" borderId="3" xfId="3" applyFont="1" applyFill="1" applyBorder="1" applyAlignment="1">
      <alignment horizontal="center" vertical="center"/>
    </xf>
    <xf numFmtId="3" fontId="10" fillId="5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8" fillId="0" borderId="3" xfId="0" applyFont="1" applyFill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/>
    </xf>
    <xf numFmtId="0" fontId="15" fillId="5" borderId="3" xfId="3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15" fillId="5" borderId="4" xfId="3" applyFont="1" applyFill="1" applyBorder="1" applyAlignment="1">
      <alignment horizontal="center" vertical="center"/>
    </xf>
  </cellXfs>
  <cellStyles count="4">
    <cellStyle name="Estilo 1" xfId="2"/>
    <cellStyle name="Excel Built-in Normal" xfId="1"/>
    <cellStyle name="Normal" xfId="0" builtinId="0"/>
    <cellStyle name="Normal_form-B-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10" sqref="N10"/>
    </sheetView>
  </sheetViews>
  <sheetFormatPr baseColWidth="10" defaultRowHeight="15"/>
  <cols>
    <col min="1" max="1" width="6.7109375" customWidth="1"/>
    <col min="2" max="2" width="8" customWidth="1"/>
    <col min="3" max="3" width="12" customWidth="1"/>
    <col min="4" max="4" width="43.28515625" customWidth="1"/>
    <col min="5" max="5" width="10.85546875" customWidth="1"/>
    <col min="6" max="6" width="10.85546875" style="8"/>
    <col min="7" max="7" width="8.7109375" bestFit="1" customWidth="1"/>
    <col min="8" max="8" width="8.28515625" style="6" customWidth="1"/>
    <col min="9" max="9" width="8.7109375" bestFit="1" customWidth="1"/>
    <col min="10" max="10" width="7.7109375" bestFit="1" customWidth="1"/>
    <col min="11" max="12" width="10.85546875" customWidth="1"/>
    <col min="13" max="13" width="11.42578125" customWidth="1"/>
    <col min="14" max="14" width="7.85546875" style="9" customWidth="1"/>
    <col min="15" max="15" width="13.28515625" customWidth="1"/>
  </cols>
  <sheetData>
    <row r="1" spans="1:15" ht="18.75">
      <c r="A1" s="31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>
      <c r="A2" s="1"/>
      <c r="B2" s="1"/>
      <c r="C2" s="1"/>
      <c r="D2" s="1"/>
      <c r="E2" s="1"/>
      <c r="F2" s="7"/>
      <c r="G2" s="1"/>
      <c r="H2" s="2"/>
      <c r="I2" s="1"/>
      <c r="J2" s="3"/>
      <c r="K2" s="4"/>
      <c r="L2" s="5"/>
      <c r="M2" s="1"/>
    </row>
    <row r="3" spans="1:15" ht="39">
      <c r="A3" s="14" t="s">
        <v>0</v>
      </c>
      <c r="B3" s="14" t="s">
        <v>1</v>
      </c>
      <c r="C3" s="14" t="s">
        <v>2</v>
      </c>
      <c r="D3" s="14" t="s">
        <v>11</v>
      </c>
      <c r="E3" s="14" t="s">
        <v>3</v>
      </c>
      <c r="F3" s="14" t="s">
        <v>21</v>
      </c>
      <c r="G3" s="14" t="s">
        <v>4</v>
      </c>
      <c r="H3" s="14" t="s">
        <v>5</v>
      </c>
      <c r="I3" s="14" t="s">
        <v>6</v>
      </c>
      <c r="J3" s="14" t="s">
        <v>7</v>
      </c>
      <c r="K3" s="14" t="s">
        <v>8</v>
      </c>
      <c r="L3" s="14" t="s">
        <v>16</v>
      </c>
      <c r="M3" s="14" t="s">
        <v>9</v>
      </c>
      <c r="N3" s="14" t="s">
        <v>22</v>
      </c>
      <c r="O3" s="14" t="s">
        <v>23</v>
      </c>
    </row>
    <row r="4" spans="1:15" s="10" customFormat="1" ht="72" customHeight="1">
      <c r="A4" s="25" t="s">
        <v>17</v>
      </c>
      <c r="B4" s="25">
        <v>1</v>
      </c>
      <c r="C4" s="15" t="s">
        <v>12</v>
      </c>
      <c r="D4" s="25" t="s">
        <v>24</v>
      </c>
      <c r="E4" s="25" t="s">
        <v>19</v>
      </c>
      <c r="F4" s="28">
        <v>50</v>
      </c>
      <c r="G4" s="29" t="s">
        <v>10</v>
      </c>
      <c r="H4" s="15">
        <v>7.11</v>
      </c>
      <c r="I4" s="16">
        <v>0</v>
      </c>
      <c r="J4" s="17">
        <v>16740</v>
      </c>
      <c r="K4" s="17">
        <f>J4*H4*(1+I4)*F4</f>
        <v>5951070</v>
      </c>
      <c r="L4" s="17">
        <f>K4*12</f>
        <v>71412840</v>
      </c>
      <c r="M4" s="25" t="s">
        <v>32</v>
      </c>
      <c r="N4" s="17" t="s">
        <v>29</v>
      </c>
      <c r="O4" s="26">
        <v>43983</v>
      </c>
    </row>
    <row r="5" spans="1:15" s="10" customFormat="1" ht="54" customHeight="1">
      <c r="A5" s="25"/>
      <c r="B5" s="25"/>
      <c r="C5" s="19" t="s">
        <v>13</v>
      </c>
      <c r="D5" s="25"/>
      <c r="E5" s="25"/>
      <c r="F5" s="28"/>
      <c r="G5" s="29"/>
      <c r="H5" s="20">
        <v>5.6</v>
      </c>
      <c r="I5" s="16">
        <v>0</v>
      </c>
      <c r="J5" s="17">
        <v>16740</v>
      </c>
      <c r="K5" s="17">
        <f>J5*H5*(1+I5)*F4</f>
        <v>4687200</v>
      </c>
      <c r="L5" s="17">
        <f>K5*12</f>
        <v>56246400</v>
      </c>
      <c r="M5" s="25"/>
      <c r="N5" s="17" t="s">
        <v>30</v>
      </c>
      <c r="O5" s="27"/>
    </row>
    <row r="6" spans="1:15" s="10" customFormat="1">
      <c r="A6" s="25"/>
      <c r="B6" s="25"/>
      <c r="C6" s="25"/>
      <c r="D6" s="25"/>
      <c r="E6" s="25"/>
      <c r="F6" s="25"/>
      <c r="G6" s="25"/>
      <c r="H6" s="30" t="s">
        <v>14</v>
      </c>
      <c r="I6" s="30"/>
      <c r="J6" s="30"/>
      <c r="K6" s="21">
        <f>SUM(K4+K5)</f>
        <v>10638270</v>
      </c>
      <c r="L6" s="21">
        <f>SUM(L4+L5)</f>
        <v>127659240</v>
      </c>
      <c r="M6" s="15"/>
      <c r="N6" s="18"/>
      <c r="O6" s="18"/>
    </row>
    <row r="7" spans="1:15" ht="37.9" customHeight="1">
      <c r="A7" s="25" t="s">
        <v>26</v>
      </c>
      <c r="B7" s="25">
        <v>2</v>
      </c>
      <c r="C7" s="15" t="s">
        <v>12</v>
      </c>
      <c r="D7" s="25" t="s">
        <v>27</v>
      </c>
      <c r="E7" s="25" t="s">
        <v>20</v>
      </c>
      <c r="F7" s="28">
        <v>15</v>
      </c>
      <c r="G7" s="29" t="s">
        <v>10</v>
      </c>
      <c r="H7" s="15">
        <v>7.11</v>
      </c>
      <c r="I7" s="16">
        <v>0.14000000000000001</v>
      </c>
      <c r="J7" s="17">
        <v>16740</v>
      </c>
      <c r="K7" s="17">
        <f>J7*H7*(1+I7)*F7</f>
        <v>2035265.9400000006</v>
      </c>
      <c r="L7" s="17">
        <f>K7*12</f>
        <v>24423191.280000009</v>
      </c>
      <c r="M7" s="25" t="s">
        <v>33</v>
      </c>
      <c r="N7" s="22">
        <v>1080893</v>
      </c>
      <c r="O7" s="26">
        <v>43983</v>
      </c>
    </row>
    <row r="8" spans="1:15" ht="46.15" customHeight="1">
      <c r="A8" s="25"/>
      <c r="B8" s="25"/>
      <c r="C8" s="19" t="s">
        <v>13</v>
      </c>
      <c r="D8" s="25"/>
      <c r="E8" s="25"/>
      <c r="F8" s="28"/>
      <c r="G8" s="29"/>
      <c r="H8" s="20">
        <v>5.6</v>
      </c>
      <c r="I8" s="16">
        <v>0.14000000000000001</v>
      </c>
      <c r="J8" s="17">
        <v>16740</v>
      </c>
      <c r="K8" s="17">
        <f>J8*H8*(1+I8)*F7</f>
        <v>1603022.4000000004</v>
      </c>
      <c r="L8" s="17">
        <f>K8*12</f>
        <v>19236268.800000004</v>
      </c>
      <c r="M8" s="25"/>
      <c r="N8" s="22">
        <v>1080892</v>
      </c>
      <c r="O8" s="27"/>
    </row>
    <row r="9" spans="1:15">
      <c r="A9" s="25"/>
      <c r="B9" s="25"/>
      <c r="C9" s="25"/>
      <c r="D9" s="25"/>
      <c r="E9" s="25"/>
      <c r="F9" s="25"/>
      <c r="G9" s="25"/>
      <c r="H9" s="30" t="s">
        <v>14</v>
      </c>
      <c r="I9" s="30"/>
      <c r="J9" s="30"/>
      <c r="K9" s="21">
        <f>SUM(K7:K8)</f>
        <v>3638288.3400000008</v>
      </c>
      <c r="L9" s="21">
        <f>SUM(L7:L8)</f>
        <v>43659460.080000013</v>
      </c>
      <c r="M9" s="23"/>
      <c r="N9" s="24"/>
      <c r="O9" s="24"/>
    </row>
    <row r="10" spans="1:15" ht="60" customHeight="1">
      <c r="A10" s="25" t="s">
        <v>18</v>
      </c>
      <c r="B10" s="25">
        <v>3</v>
      </c>
      <c r="C10" s="15" t="s">
        <v>12</v>
      </c>
      <c r="D10" s="25" t="s">
        <v>25</v>
      </c>
      <c r="E10" s="25" t="s">
        <v>28</v>
      </c>
      <c r="F10" s="28">
        <v>20</v>
      </c>
      <c r="G10" s="29" t="s">
        <v>10</v>
      </c>
      <c r="H10" s="15">
        <v>7.11</v>
      </c>
      <c r="I10" s="16">
        <v>0.14000000000000001</v>
      </c>
      <c r="J10" s="17">
        <v>16740</v>
      </c>
      <c r="K10" s="17">
        <f>J10*H10*(1+I10)*F10</f>
        <v>2713687.9200000009</v>
      </c>
      <c r="L10" s="17">
        <f>K10*12</f>
        <v>32564255.04000001</v>
      </c>
      <c r="M10" s="25" t="s">
        <v>33</v>
      </c>
      <c r="N10" s="22">
        <v>1080890</v>
      </c>
      <c r="O10" s="26">
        <v>43983</v>
      </c>
    </row>
    <row r="11" spans="1:15" ht="39.75" customHeight="1">
      <c r="A11" s="25"/>
      <c r="B11" s="25"/>
      <c r="C11" s="19" t="s">
        <v>13</v>
      </c>
      <c r="D11" s="25"/>
      <c r="E11" s="25"/>
      <c r="F11" s="28"/>
      <c r="G11" s="29"/>
      <c r="H11" s="20">
        <v>5.6</v>
      </c>
      <c r="I11" s="16">
        <v>0.14000000000000001</v>
      </c>
      <c r="J11" s="17">
        <v>16740</v>
      </c>
      <c r="K11" s="17">
        <f>J11*H11*(1+I11)*F10</f>
        <v>2137363.2000000002</v>
      </c>
      <c r="L11" s="17">
        <f>K11*12</f>
        <v>25648358.400000002</v>
      </c>
      <c r="M11" s="25"/>
      <c r="N11" s="22">
        <v>1080889</v>
      </c>
      <c r="O11" s="27"/>
    </row>
    <row r="12" spans="1:15">
      <c r="A12" s="32"/>
      <c r="B12" s="32"/>
      <c r="C12" s="32"/>
      <c r="D12" s="32"/>
      <c r="E12" s="32"/>
      <c r="F12" s="32"/>
      <c r="G12" s="32"/>
      <c r="H12" s="33" t="s">
        <v>14</v>
      </c>
      <c r="I12" s="33"/>
      <c r="J12" s="33"/>
      <c r="K12" s="11">
        <f>SUM(K10:K11)</f>
        <v>4851051.120000001</v>
      </c>
      <c r="L12" s="11">
        <f>SUM(L10:L11)</f>
        <v>58212613.440000013</v>
      </c>
      <c r="M12" s="12"/>
      <c r="N12" s="13"/>
      <c r="O12" s="13"/>
    </row>
    <row r="14" spans="1:15">
      <c r="H14" s="30" t="s">
        <v>31</v>
      </c>
      <c r="I14" s="30"/>
      <c r="J14" s="30"/>
      <c r="K14" s="30"/>
      <c r="L14" s="21">
        <f>+L12+L9+L6</f>
        <v>229531313.52000004</v>
      </c>
    </row>
  </sheetData>
  <autoFilter ref="A3:O12"/>
  <mergeCells count="32">
    <mergeCell ref="D7:D8"/>
    <mergeCell ref="F4:F5"/>
    <mergeCell ref="A1:M1"/>
    <mergeCell ref="H14:K14"/>
    <mergeCell ref="M10:M11"/>
    <mergeCell ref="B10:B11"/>
    <mergeCell ref="A12:G12"/>
    <mergeCell ref="G10:G11"/>
    <mergeCell ref="H12:J12"/>
    <mergeCell ref="A10:A11"/>
    <mergeCell ref="D10:D11"/>
    <mergeCell ref="E10:E11"/>
    <mergeCell ref="F10:F11"/>
    <mergeCell ref="A9:G9"/>
    <mergeCell ref="H9:J9"/>
    <mergeCell ref="A7:A8"/>
    <mergeCell ref="E4:E5"/>
    <mergeCell ref="B7:B8"/>
    <mergeCell ref="O4:O5"/>
    <mergeCell ref="O7:O8"/>
    <mergeCell ref="O10:O11"/>
    <mergeCell ref="E7:E8"/>
    <mergeCell ref="F7:F8"/>
    <mergeCell ref="G4:G5"/>
    <mergeCell ref="M4:M5"/>
    <mergeCell ref="A6:G6"/>
    <mergeCell ref="H6:J6"/>
    <mergeCell ref="G7:G8"/>
    <mergeCell ref="M7:M8"/>
    <mergeCell ref="A4:A5"/>
    <mergeCell ref="B4:B5"/>
    <mergeCell ref="D4:D5"/>
  </mergeCells>
  <printOptions horizontalCentered="1"/>
  <pageMargins left="0.26" right="0.23622047244094491" top="0.43307086614173229" bottom="0.47244094488188981" header="0.31496062992125984" footer="0.31496062992125984"/>
  <pageSetup paperSize="14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Plazas</vt:lpstr>
      <vt:lpstr>' Plazas'!Títulos_a_imprimir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tpezoa</dc:creator>
  <cp:lastModifiedBy>Aracena Velasquez, Paula</cp:lastModifiedBy>
  <cp:lastPrinted>2017-02-27T20:30:04Z</cp:lastPrinted>
  <dcterms:created xsi:type="dcterms:W3CDTF">2014-01-15T20:48:57Z</dcterms:created>
  <dcterms:modified xsi:type="dcterms:W3CDTF">2020-10-08T17:45:58Z</dcterms:modified>
</cp:coreProperties>
</file>