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110" windowHeight="9525" activeTab="0"/>
  </bookViews>
  <sheets>
    <sheet name="Plazas a Licitar" sheetId="1" r:id="rId1"/>
  </sheets>
  <definedNames>
    <definedName name="_xlnm._FilterDatabase" localSheetId="0" hidden="1">'Plazas a Licitar'!$A$4:$O$46</definedName>
  </definedNames>
  <calcPr fullCalcOnLoad="1"/>
</workbook>
</file>

<file path=xl/sharedStrings.xml><?xml version="1.0" encoding="utf-8"?>
<sst xmlns="http://schemas.openxmlformats.org/spreadsheetml/2006/main" count="476" uniqueCount="164">
  <si>
    <t>REGION</t>
  </si>
  <si>
    <t>MODALIDAD</t>
  </si>
  <si>
    <t>COBERTURA TERRITORIAL</t>
  </si>
  <si>
    <t>SEXO</t>
  </si>
  <si>
    <t>MONTO FIJO USS</t>
  </si>
  <si>
    <t>ZONA</t>
  </si>
  <si>
    <t>USS</t>
  </si>
  <si>
    <t>COSTO MENSUAL</t>
  </si>
  <si>
    <t>DURACION PROYECTO</t>
  </si>
  <si>
    <t>A</t>
  </si>
  <si>
    <t>Plazas a Licitar y Cobertura Territorial</t>
  </si>
  <si>
    <t>TOCOPILLA</t>
  </si>
  <si>
    <t>CÓDIGO VIGENTE</t>
  </si>
  <si>
    <t>Provincia de Antofagasta: Mejillones y Provincia de Tocopilla: Tocopilla y Maria Elena.</t>
  </si>
  <si>
    <t>1 AÑO</t>
  </si>
  <si>
    <t>COMUNA SEDE</t>
  </si>
  <si>
    <t>Provincia de Arica: Arica y Camarones; y, Provincia de Parinacota: General Lagos y Putre.</t>
  </si>
  <si>
    <t>Provincia de Iquique: Iquique y Alto Hospicio; Provincia del Tamarugal: Pozo Almonte, Pica, Huara, Camiña y Colchane.</t>
  </si>
  <si>
    <t>Provincia El Loa: Calama, San Pedro de Atacama y Ollague.</t>
  </si>
  <si>
    <t>Provincia de Antofagasta: Antofagasta, Taltal y Sierra Gorda.</t>
  </si>
  <si>
    <t>'Provincia de Copiapó: Copiapó, Caldera y Tierra Amarilla; Provincia de Chañaral: Chañaral y Diego de Almagro. Provincia de Huasco: Vallenar, Freirina, Huasco y Alto del Carmen (regional).</t>
  </si>
  <si>
    <t>'Provincia de Elqui: La Serena, Coquimbo, Paihuano, La Higuera, Vicuña y Andacollo.</t>
  </si>
  <si>
    <t>Provincia de San Felipe de Aconcagua: San Felipe, Santa María, Panquehue, Putaendo, Llay-Llay y Catemu; Provincia de Los Andes: Los Andes, Calle Larga, Rinconada y San Esteban.</t>
  </si>
  <si>
    <t>Provincia de San Antonio: Santo Domingo, San Antonio, Cartagena, El Tabo, El Quisco y Algarrobo.</t>
  </si>
  <si>
    <t>Provincia de Bío Bío: Los Ángeles, Santa Bárbara, Alto Bío Bío, Antuco, Cabrero, Yumbel, Mulchen, Laja, Nacimiento, Quilleco, Quilaco, San Rosendo, Tucapel y Negrete.</t>
  </si>
  <si>
    <t>Provincia de Arauco: Arauco, Curanilahue, Cañete, Contulmo, Tirúa, Los Alamos y Lebu. Provincia de Concepción: Lota y Coronel.</t>
  </si>
  <si>
    <t>Provincia de Ñuble: Chillán, Coihueco, Chillán Viejo, San Carlos, Bulnes, San Ignacio, Portezuelo, San Nicolás, San Fabián San Fabián de Alico, Quillón, Pinto, Coelemu, El Carmen, Quirihue, Pemuco, Yungay, Ranquil, Ñiquen, Trehuaco, Cobquecura y Ninhue.</t>
  </si>
  <si>
    <t>Provincia de Cautín: Villarrica, Pucón, Curarrehue, Loncoche, Chol Chol, Imperial, Carahue, Puerto Saavedra, Temuco, Padre Las Casas, Freire, Cunco, Melipeuco, Toltén, Teodoro Schmidt, Pitrufquen y Gorbea.</t>
  </si>
  <si>
    <t>Provincia de Cautín: Villarrica, Pucón, Curarrehue,  Toltén, Freire, Pitrufquen, Loncoche, Gorbea y T. Schmidt.</t>
  </si>
  <si>
    <t>Provincia de Malleco: Angol, Purén, Collipulli, Victoria, Los Sauces, Renaico, Ercilla, Traiguén, Curacautín, Lumaco y Lonquimay.</t>
  </si>
  <si>
    <t>Provincia Chiloé: Ancud, Chonchi, Quellón, Castro, Curaco de Vélez, Dalcahue, Quemchi, Quinchao, Queilén y Puqueldón</t>
  </si>
  <si>
    <t>Provincia Llanquihue: Llanquihue, Frutillar, Fresia, Puerto Varas, Puerto Montt, Calbuco, Maullín, Los Muermos y Cochamó. Provincia de Palena: Comunas Hualiahué, Chaitén, Futaleufú y Palena.</t>
  </si>
  <si>
    <t>Provincia Osorno: Osorno, Rio Negro, Purranque, Puerto Octay, Puyehue, San Pablo y San Juan de La Costa</t>
  </si>
  <si>
    <t xml:space="preserve">Provincia de Coyhaique: Coyhaique y Lago Verde. Provincia de Aysén: Aysén, Cisnes y Guaitecas. Provincia de Capitán Prat: Cochrane, O'Higgins y Tortel. Provincia del General Carrera: Chile Chico y Río Ibáñez. </t>
  </si>
  <si>
    <t>Provincia de Magallanes: Punta Arenas, Río Verde, Laguna Blanca, San Gregorio. Provincia de Tierra del Fuego: Porvenir, Primavera y Timaukel. Provincia de Última Esperanza: Natales y Torres del Paine. Provincia Antártica Chilena.</t>
  </si>
  <si>
    <t xml:space="preserve">Provincia de Santiago: Lo Espejo, Pedro Aguirre Cerda, La Cisterna y El Bosque. </t>
  </si>
  <si>
    <t>Provincia de Santiago: Pudahuel, Curacaví, Lo Prado y Cerro  Navia</t>
  </si>
  <si>
    <t>Provincia de Santiago: Estación Central, Santiago y Quinta Normal.</t>
  </si>
  <si>
    <t>Provincia de Santiago: La Granja, San Ramón, San Joaquín y San Miguel.</t>
  </si>
  <si>
    <t>Provincia de Maipo: San Bernardo, Buin, Paine y Calera de Tango.</t>
  </si>
  <si>
    <t xml:space="preserve">Provincia de Santiago:  La Pintana. </t>
  </si>
  <si>
    <t>Provincia de Santiago: Conchalí, Recoleta, Huechuraba, Independencia, Quilicura y Renca.</t>
  </si>
  <si>
    <t>Provincia de Santiago: Maipú y Cerrillos.</t>
  </si>
  <si>
    <t>Provincia de Chacabuco: Colina, Lampa y Til Til.</t>
  </si>
  <si>
    <t>Provincia de Santiago: Las Condes, Lo Barnechea, Vitacura, La Reina, Ñuñoa, Peñalolen y Providencia.</t>
  </si>
  <si>
    <t>Provincia de Santiago: Macul y La Florida.</t>
  </si>
  <si>
    <t>Provincia Cordillera: Puente Alto, Pirque y San José de Maipo.</t>
  </si>
  <si>
    <t>Provincia de Talagante: Talagante, Peñaflor, Padre Hurtado, El Monte,  Isla de Maipo; Provincia de Melipilla: Melipilla, María Pinto, Alhué y San Pedro.</t>
  </si>
  <si>
    <t>ARICA</t>
  </si>
  <si>
    <t>IQUIQUE</t>
  </si>
  <si>
    <t>CALAMA</t>
  </si>
  <si>
    <t>ANTOFAGASTA</t>
  </si>
  <si>
    <t>COPIAPÓ</t>
  </si>
  <si>
    <t>COQUIMBO</t>
  </si>
  <si>
    <t>OVALLE</t>
  </si>
  <si>
    <t>SAN FELIPE</t>
  </si>
  <si>
    <t>VILLA ALEMANA</t>
  </si>
  <si>
    <t>VALPARAÍSO</t>
  </si>
  <si>
    <t>SAN ANTONIO</t>
  </si>
  <si>
    <t>RANCAGUA</t>
  </si>
  <si>
    <t>SAN FERNANDO</t>
  </si>
  <si>
    <t>TALCA</t>
  </si>
  <si>
    <t>LINARES</t>
  </si>
  <si>
    <t>LOS ANGELES</t>
  </si>
  <si>
    <t>SAN PEDRO DE LA PAZ</t>
  </si>
  <si>
    <t>LOTA</t>
  </si>
  <si>
    <t>CHILLÁN</t>
  </si>
  <si>
    <t>TEMUCO</t>
  </si>
  <si>
    <t>VILLARRICA</t>
  </si>
  <si>
    <t>ANGOL</t>
  </si>
  <si>
    <t>VALDIVIA</t>
  </si>
  <si>
    <t>CASTRO</t>
  </si>
  <si>
    <t>PUERTO VARAS</t>
  </si>
  <si>
    <t>OSORNO</t>
  </si>
  <si>
    <t>COYHAIQUE</t>
  </si>
  <si>
    <t>PUNTA ARENAS</t>
  </si>
  <si>
    <t>LA CISTERNA</t>
  </si>
  <si>
    <t>PUDAHUEL</t>
  </si>
  <si>
    <t>ESTACIÓN CENTRAL</t>
  </si>
  <si>
    <t>SAN JOAQUÍN</t>
  </si>
  <si>
    <t>SAN BERNARDO</t>
  </si>
  <si>
    <t>LA PINTANA</t>
  </si>
  <si>
    <t>INDEPENDENCIA</t>
  </si>
  <si>
    <t>MAIPÚ</t>
  </si>
  <si>
    <t>COLINA</t>
  </si>
  <si>
    <t>PEÑALOLEN</t>
  </si>
  <si>
    <t>LA FLORIDA</t>
  </si>
  <si>
    <t>PUENTE ALTO</t>
  </si>
  <si>
    <t>TALAGANTE</t>
  </si>
  <si>
    <t>MONTO ANUAL</t>
  </si>
  <si>
    <t>MONTO DOS AÑOS</t>
  </si>
  <si>
    <t>2 AÑOS</t>
  </si>
  <si>
    <t>MCA</t>
  </si>
  <si>
    <t>Programas Medidas Cautelares Ambulatorias  (MCA)</t>
  </si>
  <si>
    <t>Provincia de Ranco: La Unión, Lago Ranco, Futrono y Río Bueno; Provincia de Valdivia: San José de la Mariquina, Máfil, Los Lagos, Lanco, Paillaco, Panguipulli, Valdivia y Corral</t>
  </si>
  <si>
    <t>1140030/1140029</t>
  </si>
  <si>
    <t>Provincia de Concepción: Concepción, San Pedro de la Paz, Hualqui, Chiguayante, Santa Juana y Florida, Talcahuano, Penco,  Hualpén y Tomé.</t>
  </si>
  <si>
    <t>1080504/1080514</t>
  </si>
  <si>
    <t>1040166/1040167</t>
  </si>
  <si>
    <t xml:space="preserve">Provincia de Limarí: Ovalle, Punitaqui, Monte Patria, Río Hurtado y Combarbalá. 'Provincia Choapa: Illapel, Los Vilos, Canela y Salamanca. </t>
  </si>
  <si>
    <t>1070263/ 1070264</t>
  </si>
  <si>
    <t>1070265/1070268</t>
  </si>
  <si>
    <r>
      <t xml:space="preserve">Provincia de Talca: Talca, San Clemente, San Rafael, Pelarco, Empedrado, Constitución, Pencahue, Río Claro, Maule y Curepto. Provincia de Curicó: Curicó, Molina, Licantén, Vichuquén, Hualañe, Rauco, Teno, </t>
    </r>
    <r>
      <rPr>
        <b/>
        <sz val="8"/>
        <rFont val="Calibri"/>
        <family val="2"/>
      </rPr>
      <t>Vichuquen</t>
    </r>
    <r>
      <rPr>
        <sz val="8"/>
        <rFont val="Calibri"/>
        <family val="2"/>
      </rPr>
      <t>; Romeral y Sagrada Familia.</t>
    </r>
  </si>
  <si>
    <r>
      <t>Provincia de Linares: Linares, San Javier, Parral, Villa Alegre, Longavi, Colbún, Retiro y Yerbas Buenas</t>
    </r>
    <r>
      <rPr>
        <sz val="8"/>
        <rFont val="Calibri"/>
        <family val="2"/>
      </rPr>
      <t>.  Provincia de Cauquenes: Chanco, Pelluhue y Cauquenes.</t>
    </r>
  </si>
  <si>
    <t>1050538/1050540</t>
  </si>
  <si>
    <t xml:space="preserve">Provincia de Marga Marga: Villa Alemana, Quilpué, Olmué y Limache. Provincia de Quillota: Quillota, La Calera, La Cruz, Hijuelas y Nogales.  Provincia de Petorca: La Ligua, Cabildo, Petorca, Papudo y Zapallar; </t>
  </si>
  <si>
    <t>Provincia de Valparaíso: Valparaíso, Casablanca, Viña del Mar, Con-Con y Juan Fernandez, Quintero y Puchuncaví.</t>
  </si>
  <si>
    <t>Provincias de Cardenal Caro: Pichilemu, Litueche, Marchihue, Paredones, La Estrella y Navidad. Provincia de Colchagua: San Fernando, Santa Cruz, Placilla, Nancagua, Chimbarongo, Peralillo, Lolol, Chepica, Palmilla y Pumanque.  Provincia del Cachapoal: San Vicente Tagua-Tagua,  Peumo, Las Cabras y Pichidegua.</t>
  </si>
  <si>
    <t xml:space="preserve">Provincia del Cachapoal: Rancagua, Machalí, Graneros, San Fco. Mostazal, Codegua, Doñihue, Coltauco, Coinco, Requinoa, Rengo, Olivar, Quinta de Tilcoco y Malloa </t>
  </si>
  <si>
    <t>Total Licitación</t>
  </si>
  <si>
    <t>CÓDIGO LICITACIÓN</t>
  </si>
  <si>
    <t>PLAZAS</t>
  </si>
  <si>
    <t>CODIGO LICITACIÓN</t>
  </si>
  <si>
    <t>PLAZAS PROPUESTAS</t>
  </si>
  <si>
    <t>COSTO ANUAL</t>
  </si>
  <si>
    <t>PLA</t>
  </si>
  <si>
    <t>Provincia de Copiapó: Copiapó, Caldera y Tierra Amarilla; Provincia de Chañaral: Chañaral y Diego de Almagro. Provincia de Huasco: Vallenar, Freirina, Huasco y Alto del Carmen (regional).</t>
  </si>
  <si>
    <t>Provincia de Elqui: La Serena, Coquimbo, Paihuano, La Higuera, Vicuña y Andacollo</t>
  </si>
  <si>
    <t>LA SERENA</t>
  </si>
  <si>
    <t>Provincia Choapa: Illapel, Los Vilos, Canela y Salamanca. 'Provincia de Limarí: Ovalle, Punitaqui, Monte Patria, Río Hurtado y Combarbalá.</t>
  </si>
  <si>
    <t>Provincia de Quillota: Quillota, Nogales, La Calera, La Cruz, Hijuelas, Nogales; y Provincia de Petorca: La Ligua, Cabildo, Petorca, Papudo y Zapallar; Provincia de Valparaíso: Quintero y Puchuncavi. Provincia de Marga Marga: Villa Alemana, Quilpué, Olmué y Limache.</t>
  </si>
  <si>
    <t>QUILLOTA</t>
  </si>
  <si>
    <t>1050537/ 1050536</t>
  </si>
  <si>
    <t>Provincia de Valparaíso: Valparaíso, Viña del Mar, Con Con, Casablanca y Juan Fernandez.</t>
  </si>
  <si>
    <t>Provincia de San Felipe de Aconcagua: San Felipe, Santa María, Panquehue, Putaendo, Llay-Llay y Catemu; y Provincia de Los Andes: Los Andes, Calle Larga, Rinconada y San Esteban</t>
  </si>
  <si>
    <t>Provincia de Curicó: Curicó, Molina, Licantén, Vichuquén, Hualañe, Ranco, Teno, Romeral y Sagrada Familia.</t>
  </si>
  <si>
    <t>CURICÓ</t>
  </si>
  <si>
    <t>Provincia de Talca: Talca, San Clemente, San Rafael, Pelarco, Empedrado, Constitución, Pencahue, Río Claro, Maule y Curepto.</t>
  </si>
  <si>
    <t>Provincia de Cauquenes: Chanco, Pelluhue y Cauquenes.</t>
  </si>
  <si>
    <t>CAUQUENES</t>
  </si>
  <si>
    <t>Provincia de Linares: Parral, Retiro, Longaví, Linares, Yerbas Buenas, Villa Alegre, San Javier y Colbún.</t>
  </si>
  <si>
    <t>CURANILAHUE</t>
  </si>
  <si>
    <t>1080498/1080500</t>
  </si>
  <si>
    <t>Provincia de Bío Bío: Los Ángeles, Santa Bárbara, Alto BíoBío, Antuco, Cabrero, Yumbel, Mulchen, Laja, Nacimiento, Quilleco, Quilaco, San Rosendo, Tucapel y Negrete.</t>
  </si>
  <si>
    <t>Provincia de Concepción: San Pedro de la Paz, Chiguayante, Hualqui, Santa Juana.</t>
  </si>
  <si>
    <t>Provincia de Ñuble: Chillán, Coihueco, Chillán Viejo, San Carlos, Bulnes, San Ignacio, Portezuelo, San Nicolás, San Ignacio, San Fabián de Alico, Quillón, Pinto, Coelemu, El Carmen, Quirihue, Pemuco, Yungay, Ranquil, Ñiquen,
Trehuaco, Cobquecura y Ninhue.</t>
  </si>
  <si>
    <t>Provincia de Concepción: Talcahuano, Penco, Hualpén, Tomé, Concepción y Florida.</t>
  </si>
  <si>
    <t>CONCEPCIÓN</t>
  </si>
  <si>
    <t>1080516/1080501</t>
  </si>
  <si>
    <t>Provincia de Cautín: Cunco, Melipeuco, Imperial, Carahue, Puerto Saavedra, Temuco, Padre Las Casas, Vilcún, Lautaro, Perquenco, Galvarino y  Chol Chol.</t>
  </si>
  <si>
    <t>Provincia de Malleco: Angol, Purén, Collipulli, Los Sauces, Renaico, Ercilla, Traiguén, Victoria, Curacautín, Lonquimay y Lumaco.</t>
  </si>
  <si>
    <t xml:space="preserve">Provincia de Chiloé: Ancud, Chonchi, Quellón, Castro, Curaco de Vélez, Dalcahue, Quemchi, Quinchao, Queilén, y Puqueldon. </t>
  </si>
  <si>
    <t>Provincia de Llanquihue: Llanquihue, Frutillar, Fresia, Puerto Varas; Puerto Montt, Calbuco, Maullín, Los Muermos y Cochamó; Provincia de Palena: Hualaihue, Chaitén, Futaleufu y Palena</t>
  </si>
  <si>
    <t>PUERTO MONTT</t>
  </si>
  <si>
    <t>Provincia de Osorno: Osorno, Río Negro, Purranque, Puerto Octay, Puyehue, Frutillar, San Pablo, y San Juan de la Costa</t>
  </si>
  <si>
    <t>Provincia de Antártica Chilena: Puerto Williams, Antártica, Cabo de Hornos; Provincia de Magallanes: Punta Arenas, Laguna Blanca, Río Verde, San Gregorio; Provincia de Tierra del Fuego: Porvenir, Primavera, Timaukel; Provincia de Última Esperanza: Puerto Natales, Torres del Paine.</t>
  </si>
  <si>
    <t>Provincia de Santiago: Curacaví, Pudahuel, Lo Prado y Cerro Navia.</t>
  </si>
  <si>
    <t>LO PRADO</t>
  </si>
  <si>
    <t>Provincia de Santiago: La Pintana</t>
  </si>
  <si>
    <t>Provincia Santiago: Estación Central, Santiago y Quinta Normal.</t>
  </si>
  <si>
    <t>Provincia de Santiago: Lo Espejo, Pedro Aguirre Cerda, La Cisterna y El Bosque.</t>
  </si>
  <si>
    <t>SAN MIGUEL</t>
  </si>
  <si>
    <t>Provincia de Maipo: San Bernardo, Buin, Calera de Tango y Paine.</t>
  </si>
  <si>
    <t>Provincia Santiago: La Granja, San Ramón, San Joaquín y San Miguel.</t>
  </si>
  <si>
    <t>Provincia de Talagante: Talagante, Peñaflor, Padre Hurtado, El Monte, Isla de Maipo; Provincia de Melipilla: Melipilla, María Pinto, Alhué y San Pedro</t>
  </si>
  <si>
    <t>Provincia de Santiago: La Florida y Macul.</t>
  </si>
  <si>
    <t>Provincia de Santiago: Independencia, Quilicura y Renca.</t>
  </si>
  <si>
    <t>Provincia de Santiago: Conchalí, Recoleta, Huechuraba.</t>
  </si>
  <si>
    <t>RECOLETA</t>
  </si>
  <si>
    <t>Provincia de Valdivia: San José de la Mariquina, Máfil, Los Lagos, Lanco, Paillaco, Valdivia y Corral. Panguipulli. Provincia de Ranco: Futrono, Lago Ranco, La Unión y Río Bueno.</t>
  </si>
  <si>
    <t>1140027/1140103</t>
  </si>
  <si>
    <t>'Provincia de Arica: Arica y Camarones; y, Provincia de Parinacota: General Lagos y Putre.</t>
  </si>
  <si>
    <t>Total Licitacion</t>
  </si>
  <si>
    <t>Programas de Libertad Asistida (PLA)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</si>
</sst>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C0A]General"/>
    <numFmt numFmtId="165" formatCode="_-* #,##0_-;\-* #,##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1"/>
      <family val="0"/>
    </font>
    <font>
      <b/>
      <sz val="14"/>
      <color indexed="8"/>
      <name val="Calibri"/>
      <family val="2"/>
    </font>
    <font>
      <b/>
      <sz val="7.5"/>
      <color indexed="8"/>
      <name val="Calibri"/>
      <family val="2"/>
    </font>
    <font>
      <sz val="8"/>
      <color indexed="63"/>
      <name val="Verdana"/>
      <family val="2"/>
    </font>
    <font>
      <sz val="8"/>
      <name val="Calibri"/>
      <family val="2"/>
    </font>
    <font>
      <b/>
      <sz val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theme="1"/>
      <name val="Arial1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7.5"/>
      <color rgb="FF000000"/>
      <name val="Calibri"/>
      <family val="2"/>
    </font>
    <font>
      <b/>
      <sz val="14"/>
      <color rgb="FF000000"/>
      <name val="Calibri"/>
      <family val="2"/>
    </font>
    <font>
      <sz val="8"/>
      <color rgb="FF333333"/>
      <name val="Verdana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64" fontId="36" fillId="0" borderId="0">
      <alignment/>
      <protection/>
    </xf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45" fillId="0" borderId="10" xfId="0" applyFont="1" applyBorder="1" applyAlignment="1">
      <alignment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 vertical="center" wrapText="1"/>
    </xf>
    <xf numFmtId="3" fontId="45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9" fontId="45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5" fillId="0" borderId="10" xfId="0" applyFont="1" applyFill="1" applyBorder="1" applyAlignment="1">
      <alignment wrapText="1"/>
    </xf>
    <xf numFmtId="3" fontId="48" fillId="0" borderId="0" xfId="0" applyNumberFormat="1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5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 quotePrefix="1">
      <alignment wrapText="1"/>
    </xf>
    <xf numFmtId="165" fontId="45" fillId="0" borderId="0" xfId="48" applyNumberFormat="1" applyFont="1" applyAlignment="1">
      <alignment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3" fontId="45" fillId="34" borderId="10" xfId="0" applyNumberFormat="1" applyFont="1" applyFill="1" applyBorder="1" applyAlignment="1">
      <alignment horizontal="center" vertical="center" wrapText="1"/>
    </xf>
    <xf numFmtId="3" fontId="44" fillId="34" borderId="10" xfId="0" applyNumberFormat="1" applyFont="1" applyFill="1" applyBorder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49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vertical="center"/>
    </xf>
    <xf numFmtId="4" fontId="45" fillId="0" borderId="10" xfId="0" applyNumberFormat="1" applyFont="1" applyFill="1" applyBorder="1" applyAlignment="1">
      <alignment horizontal="center" vertical="center" wrapText="1"/>
    </xf>
    <xf numFmtId="9" fontId="45" fillId="0" borderId="10" xfId="54" applyFont="1" applyBorder="1" applyAlignment="1">
      <alignment/>
    </xf>
    <xf numFmtId="0" fontId="45" fillId="0" borderId="10" xfId="0" applyFont="1" applyFill="1" applyBorder="1" applyAlignment="1">
      <alignment horizontal="left" wrapText="1"/>
    </xf>
    <xf numFmtId="0" fontId="50" fillId="0" borderId="0" xfId="0" applyFont="1" applyAlignment="1">
      <alignment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/>
    </xf>
    <xf numFmtId="0" fontId="44" fillId="34" borderId="1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2"/>
  <sheetViews>
    <sheetView tabSelected="1" zoomScalePageLayoutView="0" workbookViewId="0" topLeftCell="A1">
      <selection activeCell="M110" sqref="M110"/>
    </sheetView>
  </sheetViews>
  <sheetFormatPr defaultColWidth="11.421875" defaultRowHeight="15"/>
  <cols>
    <col min="1" max="2" width="12.28125" style="0" customWidth="1"/>
    <col min="3" max="3" width="14.421875" style="0" hidden="1" customWidth="1"/>
    <col min="4" max="4" width="11.28125" style="0" customWidth="1"/>
    <col min="5" max="5" width="35.140625" style="0" customWidth="1"/>
    <col min="6" max="6" width="14.28125" style="0" customWidth="1"/>
    <col min="7" max="7" width="9.00390625" style="0" customWidth="1"/>
    <col min="8" max="8" width="7.421875" style="0" customWidth="1"/>
    <col min="9" max="9" width="9.28125" style="13" customWidth="1"/>
    <col min="10" max="10" width="7.57421875" style="0" customWidth="1"/>
    <col min="11" max="11" width="8.7109375" style="0" customWidth="1"/>
    <col min="13" max="13" width="12.7109375" style="0" bestFit="1" customWidth="1"/>
    <col min="15" max="16" width="11.421875" style="0" customWidth="1"/>
    <col min="17" max="17" width="13.28125" style="0" customWidth="1"/>
    <col min="18" max="18" width="15.140625" style="0" bestFit="1" customWidth="1"/>
  </cols>
  <sheetData>
    <row r="1" spans="1:18" ht="18.75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24"/>
      <c r="Q1" s="10"/>
      <c r="R1" s="19"/>
    </row>
    <row r="2" spans="1:16" ht="18.75">
      <c r="A2" s="35" t="s">
        <v>93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24"/>
    </row>
    <row r="3" spans="1:16" ht="18.75">
      <c r="A3" s="6"/>
      <c r="B3" s="8"/>
      <c r="C3" s="6"/>
      <c r="D3" s="6"/>
      <c r="E3" s="6"/>
      <c r="F3" s="6"/>
      <c r="G3" s="6"/>
      <c r="H3" s="6"/>
      <c r="I3" s="8"/>
      <c r="J3" s="6"/>
      <c r="K3" s="6"/>
      <c r="L3" s="6"/>
      <c r="M3" s="6"/>
      <c r="N3" s="8"/>
      <c r="O3" s="6"/>
      <c r="P3" s="24"/>
    </row>
    <row r="4" spans="1:15" ht="19.5">
      <c r="A4" s="4" t="s">
        <v>0</v>
      </c>
      <c r="B4" s="4" t="s">
        <v>110</v>
      </c>
      <c r="C4" s="4" t="s">
        <v>12</v>
      </c>
      <c r="D4" s="4" t="s">
        <v>1</v>
      </c>
      <c r="E4" s="4" t="s">
        <v>2</v>
      </c>
      <c r="F4" s="4" t="s">
        <v>15</v>
      </c>
      <c r="G4" s="4" t="s">
        <v>111</v>
      </c>
      <c r="H4" s="4" t="s">
        <v>3</v>
      </c>
      <c r="I4" s="4" t="s">
        <v>4</v>
      </c>
      <c r="J4" s="4" t="s">
        <v>5</v>
      </c>
      <c r="K4" s="4" t="s">
        <v>6</v>
      </c>
      <c r="L4" s="4" t="s">
        <v>7</v>
      </c>
      <c r="M4" s="4" t="s">
        <v>89</v>
      </c>
      <c r="N4" s="4" t="s">
        <v>90</v>
      </c>
      <c r="O4" s="4" t="s">
        <v>8</v>
      </c>
    </row>
    <row r="5" spans="1:15" s="16" customFormat="1" ht="34.5">
      <c r="A5" s="14">
        <v>1</v>
      </c>
      <c r="B5" s="17">
        <v>48</v>
      </c>
      <c r="C5" s="14">
        <v>1010119</v>
      </c>
      <c r="D5" s="3" t="s">
        <v>92</v>
      </c>
      <c r="E5" s="9" t="s">
        <v>17</v>
      </c>
      <c r="F5" s="9" t="s">
        <v>49</v>
      </c>
      <c r="G5" s="15">
        <v>55</v>
      </c>
      <c r="H5" s="2" t="s">
        <v>9</v>
      </c>
      <c r="I5" s="15">
        <v>5.9</v>
      </c>
      <c r="J5" s="7">
        <v>0.28</v>
      </c>
      <c r="K5" s="5">
        <v>15480</v>
      </c>
      <c r="L5" s="5">
        <f aca="true" t="shared" si="0" ref="L5:L42">K5*I5*(1+J5)*G5</f>
        <v>6429772.800000001</v>
      </c>
      <c r="M5" s="5">
        <f aca="true" t="shared" si="1" ref="M5:M42">L5*12</f>
        <v>77157273.60000001</v>
      </c>
      <c r="N5" s="22">
        <f aca="true" t="shared" si="2" ref="N5:N46">M5*2</f>
        <v>154314547.20000002</v>
      </c>
      <c r="O5" s="5" t="s">
        <v>91</v>
      </c>
    </row>
    <row r="6" spans="1:15" ht="23.25">
      <c r="A6" s="11">
        <v>2</v>
      </c>
      <c r="B6" s="17">
        <v>49</v>
      </c>
      <c r="C6" s="11">
        <v>1020172</v>
      </c>
      <c r="D6" s="3" t="s">
        <v>92</v>
      </c>
      <c r="E6" s="9" t="s">
        <v>13</v>
      </c>
      <c r="F6" s="9" t="s">
        <v>11</v>
      </c>
      <c r="G6" s="15">
        <v>5</v>
      </c>
      <c r="H6" s="2" t="s">
        <v>9</v>
      </c>
      <c r="I6" s="12">
        <v>5.9</v>
      </c>
      <c r="J6" s="7">
        <v>0.28</v>
      </c>
      <c r="K6" s="5">
        <v>15480</v>
      </c>
      <c r="L6" s="5">
        <f t="shared" si="0"/>
        <v>584524.8</v>
      </c>
      <c r="M6" s="5">
        <f t="shared" si="1"/>
        <v>7014297.600000001</v>
      </c>
      <c r="N6" s="22">
        <f t="shared" si="2"/>
        <v>14028595.200000001</v>
      </c>
      <c r="O6" s="5" t="s">
        <v>91</v>
      </c>
    </row>
    <row r="7" spans="1:15" ht="23.25">
      <c r="A7" s="11">
        <v>2</v>
      </c>
      <c r="B7" s="17">
        <v>50</v>
      </c>
      <c r="C7" s="11">
        <v>1020176</v>
      </c>
      <c r="D7" s="3" t="s">
        <v>92</v>
      </c>
      <c r="E7" s="9" t="s">
        <v>18</v>
      </c>
      <c r="F7" s="9" t="s">
        <v>50</v>
      </c>
      <c r="G7" s="15">
        <v>25</v>
      </c>
      <c r="H7" s="2" t="s">
        <v>9</v>
      </c>
      <c r="I7" s="12">
        <v>5.9</v>
      </c>
      <c r="J7" s="7">
        <v>0.28</v>
      </c>
      <c r="K7" s="5">
        <v>15480</v>
      </c>
      <c r="L7" s="5">
        <f t="shared" si="0"/>
        <v>2922624</v>
      </c>
      <c r="M7" s="5">
        <f t="shared" si="1"/>
        <v>35071488</v>
      </c>
      <c r="N7" s="22">
        <f t="shared" si="2"/>
        <v>70142976</v>
      </c>
      <c r="O7" s="5" t="s">
        <v>91</v>
      </c>
    </row>
    <row r="8" spans="1:15" ht="23.25">
      <c r="A8" s="11">
        <v>2</v>
      </c>
      <c r="B8" s="17">
        <v>51</v>
      </c>
      <c r="C8" s="11">
        <v>1020177</v>
      </c>
      <c r="D8" s="3" t="s">
        <v>92</v>
      </c>
      <c r="E8" s="9" t="s">
        <v>19</v>
      </c>
      <c r="F8" s="9" t="s">
        <v>51</v>
      </c>
      <c r="G8" s="15">
        <v>60</v>
      </c>
      <c r="H8" s="2" t="s">
        <v>9</v>
      </c>
      <c r="I8" s="12">
        <v>5.9</v>
      </c>
      <c r="J8" s="7">
        <v>0.28</v>
      </c>
      <c r="K8" s="5">
        <v>15480</v>
      </c>
      <c r="L8" s="5">
        <f t="shared" si="0"/>
        <v>7014297.600000001</v>
      </c>
      <c r="M8" s="5">
        <f t="shared" si="1"/>
        <v>84171571.2</v>
      </c>
      <c r="N8" s="22">
        <f t="shared" si="2"/>
        <v>168343142.4</v>
      </c>
      <c r="O8" s="5" t="s">
        <v>91</v>
      </c>
    </row>
    <row r="9" spans="1:15" ht="45.75">
      <c r="A9" s="11">
        <v>3</v>
      </c>
      <c r="B9" s="17">
        <v>52</v>
      </c>
      <c r="C9" s="11">
        <v>1030142</v>
      </c>
      <c r="D9" s="3" t="s">
        <v>92</v>
      </c>
      <c r="E9" s="9" t="s">
        <v>20</v>
      </c>
      <c r="F9" s="9" t="s">
        <v>52</v>
      </c>
      <c r="G9" s="15">
        <v>29</v>
      </c>
      <c r="H9" s="2" t="s">
        <v>9</v>
      </c>
      <c r="I9" s="12">
        <v>5.9</v>
      </c>
      <c r="J9" s="7">
        <v>0.14</v>
      </c>
      <c r="K9" s="5">
        <v>15480</v>
      </c>
      <c r="L9" s="5">
        <f t="shared" si="0"/>
        <v>3019435.9200000004</v>
      </c>
      <c r="M9" s="5">
        <f t="shared" si="1"/>
        <v>36233231.04000001</v>
      </c>
      <c r="N9" s="22">
        <f t="shared" si="2"/>
        <v>72466462.08000001</v>
      </c>
      <c r="O9" s="5" t="s">
        <v>91</v>
      </c>
    </row>
    <row r="10" spans="1:15" s="16" customFormat="1" ht="23.25">
      <c r="A10" s="14">
        <v>4</v>
      </c>
      <c r="B10" s="17">
        <v>53</v>
      </c>
      <c r="C10" s="14">
        <v>1040165</v>
      </c>
      <c r="D10" s="3" t="s">
        <v>92</v>
      </c>
      <c r="E10" s="9" t="s">
        <v>21</v>
      </c>
      <c r="F10" s="9" t="s">
        <v>53</v>
      </c>
      <c r="G10" s="15">
        <v>67</v>
      </c>
      <c r="H10" s="2" t="s">
        <v>9</v>
      </c>
      <c r="I10" s="15">
        <v>5.9</v>
      </c>
      <c r="J10" s="7">
        <v>0.14</v>
      </c>
      <c r="K10" s="5">
        <v>15480</v>
      </c>
      <c r="L10" s="5">
        <f t="shared" si="0"/>
        <v>6975938.160000001</v>
      </c>
      <c r="M10" s="5">
        <f t="shared" si="1"/>
        <v>83711257.92000002</v>
      </c>
      <c r="N10" s="22">
        <f t="shared" si="2"/>
        <v>167422515.84000003</v>
      </c>
      <c r="O10" s="5" t="s">
        <v>91</v>
      </c>
    </row>
    <row r="11" spans="1:15" s="16" customFormat="1" ht="34.5">
      <c r="A11" s="14">
        <v>4</v>
      </c>
      <c r="B11" s="17">
        <v>54</v>
      </c>
      <c r="C11" s="9" t="s">
        <v>98</v>
      </c>
      <c r="D11" s="3" t="s">
        <v>92</v>
      </c>
      <c r="E11" s="18" t="s">
        <v>99</v>
      </c>
      <c r="F11" s="9" t="s">
        <v>54</v>
      </c>
      <c r="G11" s="15">
        <v>24</v>
      </c>
      <c r="H11" s="2" t="s">
        <v>9</v>
      </c>
      <c r="I11" s="15">
        <v>5.9</v>
      </c>
      <c r="J11" s="7">
        <v>0.14</v>
      </c>
      <c r="K11" s="5">
        <v>15480</v>
      </c>
      <c r="L11" s="5">
        <f t="shared" si="0"/>
        <v>2498843.5200000005</v>
      </c>
      <c r="M11" s="5">
        <f t="shared" si="1"/>
        <v>29986122.240000006</v>
      </c>
      <c r="N11" s="22">
        <f t="shared" si="2"/>
        <v>59972244.48000001</v>
      </c>
      <c r="O11" s="5" t="s">
        <v>91</v>
      </c>
    </row>
    <row r="12" spans="1:15" s="16" customFormat="1" ht="45.75">
      <c r="A12" s="14">
        <v>5</v>
      </c>
      <c r="B12" s="17">
        <v>55</v>
      </c>
      <c r="C12" s="14">
        <v>1050535</v>
      </c>
      <c r="D12" s="3" t="s">
        <v>92</v>
      </c>
      <c r="E12" s="9" t="s">
        <v>22</v>
      </c>
      <c r="F12" s="9" t="s">
        <v>55</v>
      </c>
      <c r="G12" s="15">
        <v>14</v>
      </c>
      <c r="H12" s="2" t="s">
        <v>9</v>
      </c>
      <c r="I12" s="15">
        <v>5.9</v>
      </c>
      <c r="J12" s="7">
        <v>0</v>
      </c>
      <c r="K12" s="5">
        <v>15480</v>
      </c>
      <c r="L12" s="5">
        <f t="shared" si="0"/>
        <v>1278648</v>
      </c>
      <c r="M12" s="5">
        <f t="shared" si="1"/>
        <v>15343776</v>
      </c>
      <c r="N12" s="22">
        <f t="shared" si="2"/>
        <v>30687552</v>
      </c>
      <c r="O12" s="5" t="s">
        <v>91</v>
      </c>
    </row>
    <row r="13" spans="1:15" s="16" customFormat="1" ht="57">
      <c r="A13" s="14">
        <v>5</v>
      </c>
      <c r="B13" s="17">
        <v>56</v>
      </c>
      <c r="C13" s="14" t="s">
        <v>104</v>
      </c>
      <c r="D13" s="3" t="s">
        <v>92</v>
      </c>
      <c r="E13" s="9" t="s">
        <v>105</v>
      </c>
      <c r="F13" s="9" t="s">
        <v>56</v>
      </c>
      <c r="G13" s="15">
        <v>30</v>
      </c>
      <c r="H13" s="2" t="s">
        <v>9</v>
      </c>
      <c r="I13" s="15">
        <v>5.9</v>
      </c>
      <c r="J13" s="7">
        <v>0</v>
      </c>
      <c r="K13" s="5">
        <v>15480</v>
      </c>
      <c r="L13" s="5">
        <f t="shared" si="0"/>
        <v>2739960</v>
      </c>
      <c r="M13" s="5">
        <f t="shared" si="1"/>
        <v>32879520</v>
      </c>
      <c r="N13" s="22">
        <f t="shared" si="2"/>
        <v>65759040</v>
      </c>
      <c r="O13" s="5" t="s">
        <v>91</v>
      </c>
    </row>
    <row r="14" spans="1:15" s="16" customFormat="1" ht="34.5">
      <c r="A14" s="14">
        <v>5</v>
      </c>
      <c r="B14" s="17">
        <v>57</v>
      </c>
      <c r="C14" s="14">
        <v>1050539</v>
      </c>
      <c r="D14" s="3" t="s">
        <v>92</v>
      </c>
      <c r="E14" s="9" t="s">
        <v>106</v>
      </c>
      <c r="F14" s="9" t="s">
        <v>57</v>
      </c>
      <c r="G14" s="15">
        <v>60</v>
      </c>
      <c r="H14" s="2" t="s">
        <v>9</v>
      </c>
      <c r="I14" s="15">
        <v>5.9</v>
      </c>
      <c r="J14" s="7">
        <v>0</v>
      </c>
      <c r="K14" s="5">
        <v>15480</v>
      </c>
      <c r="L14" s="5">
        <f t="shared" si="0"/>
        <v>5479920</v>
      </c>
      <c r="M14" s="5">
        <f t="shared" si="1"/>
        <v>65759040</v>
      </c>
      <c r="N14" s="22">
        <f t="shared" si="2"/>
        <v>131518080</v>
      </c>
      <c r="O14" s="5" t="s">
        <v>91</v>
      </c>
    </row>
    <row r="15" spans="1:15" s="16" customFormat="1" ht="23.25">
      <c r="A15" s="14">
        <v>5</v>
      </c>
      <c r="B15" s="17">
        <v>58</v>
      </c>
      <c r="C15" s="14">
        <v>1050541</v>
      </c>
      <c r="D15" s="3" t="s">
        <v>92</v>
      </c>
      <c r="E15" s="9" t="s">
        <v>23</v>
      </c>
      <c r="F15" s="9" t="s">
        <v>58</v>
      </c>
      <c r="G15" s="15">
        <v>40</v>
      </c>
      <c r="H15" s="2" t="s">
        <v>9</v>
      </c>
      <c r="I15" s="15">
        <v>5.9</v>
      </c>
      <c r="J15" s="7">
        <v>0</v>
      </c>
      <c r="K15" s="5">
        <v>15480</v>
      </c>
      <c r="L15" s="5">
        <f t="shared" si="0"/>
        <v>3653280</v>
      </c>
      <c r="M15" s="5">
        <f t="shared" si="1"/>
        <v>43839360</v>
      </c>
      <c r="N15" s="22">
        <f t="shared" si="2"/>
        <v>87678720</v>
      </c>
      <c r="O15" s="5" t="s">
        <v>91</v>
      </c>
    </row>
    <row r="16" spans="1:15" s="16" customFormat="1" ht="45.75">
      <c r="A16" s="14">
        <v>6</v>
      </c>
      <c r="B16" s="17">
        <v>59</v>
      </c>
      <c r="C16" s="14">
        <v>1060164</v>
      </c>
      <c r="D16" s="3" t="s">
        <v>92</v>
      </c>
      <c r="E16" s="9" t="s">
        <v>108</v>
      </c>
      <c r="F16" s="9" t="s">
        <v>59</v>
      </c>
      <c r="G16" s="15">
        <v>64</v>
      </c>
      <c r="H16" s="2" t="s">
        <v>9</v>
      </c>
      <c r="I16" s="15">
        <v>5.9</v>
      </c>
      <c r="J16" s="7">
        <v>0</v>
      </c>
      <c r="K16" s="5">
        <v>15480</v>
      </c>
      <c r="L16" s="5">
        <f>K16*I16*(1+J16)*G16</f>
        <v>5845248</v>
      </c>
      <c r="M16" s="5">
        <f>L16*12</f>
        <v>70142976</v>
      </c>
      <c r="N16" s="22">
        <f>M16*2</f>
        <v>140285952</v>
      </c>
      <c r="O16" s="5" t="s">
        <v>91</v>
      </c>
    </row>
    <row r="17" spans="1:15" s="16" customFormat="1" ht="79.5">
      <c r="A17" s="14">
        <v>6</v>
      </c>
      <c r="B17" s="17">
        <v>60</v>
      </c>
      <c r="C17" s="14">
        <v>1060167</v>
      </c>
      <c r="D17" s="3" t="s">
        <v>92</v>
      </c>
      <c r="E17" s="9" t="s">
        <v>107</v>
      </c>
      <c r="F17" s="9" t="s">
        <v>60</v>
      </c>
      <c r="G17" s="15">
        <v>19</v>
      </c>
      <c r="H17" s="2" t="s">
        <v>9</v>
      </c>
      <c r="I17" s="15">
        <v>5.9</v>
      </c>
      <c r="J17" s="7">
        <v>0</v>
      </c>
      <c r="K17" s="5">
        <v>15480</v>
      </c>
      <c r="L17" s="5">
        <f>K17*I17*(1+J17)*G17</f>
        <v>1735308</v>
      </c>
      <c r="M17" s="5">
        <f>L17*12</f>
        <v>20823696</v>
      </c>
      <c r="N17" s="22">
        <f>M17*2</f>
        <v>41647392</v>
      </c>
      <c r="O17" s="5" t="s">
        <v>91</v>
      </c>
    </row>
    <row r="18" spans="1:15" s="16" customFormat="1" ht="67.5">
      <c r="A18" s="14">
        <v>7</v>
      </c>
      <c r="B18" s="17">
        <v>61</v>
      </c>
      <c r="C18" s="14" t="s">
        <v>100</v>
      </c>
      <c r="D18" s="3" t="s">
        <v>92</v>
      </c>
      <c r="E18" s="20" t="s">
        <v>102</v>
      </c>
      <c r="F18" s="9" t="s">
        <v>61</v>
      </c>
      <c r="G18" s="15">
        <v>50</v>
      </c>
      <c r="H18" s="2" t="s">
        <v>9</v>
      </c>
      <c r="I18" s="15">
        <v>5.9</v>
      </c>
      <c r="J18" s="7">
        <v>0</v>
      </c>
      <c r="K18" s="5">
        <v>15480</v>
      </c>
      <c r="L18" s="5">
        <f t="shared" si="0"/>
        <v>4566600</v>
      </c>
      <c r="M18" s="5">
        <f t="shared" si="1"/>
        <v>54799200</v>
      </c>
      <c r="N18" s="22">
        <f t="shared" si="2"/>
        <v>109598400</v>
      </c>
      <c r="O18" s="5" t="s">
        <v>91</v>
      </c>
    </row>
    <row r="19" spans="1:15" s="16" customFormat="1" ht="45">
      <c r="A19" s="14">
        <v>7</v>
      </c>
      <c r="B19" s="17">
        <v>62</v>
      </c>
      <c r="C19" s="14" t="s">
        <v>101</v>
      </c>
      <c r="D19" s="3" t="s">
        <v>92</v>
      </c>
      <c r="E19" s="21" t="s">
        <v>103</v>
      </c>
      <c r="F19" s="9" t="s">
        <v>62</v>
      </c>
      <c r="G19" s="15">
        <v>20</v>
      </c>
      <c r="H19" s="2" t="s">
        <v>9</v>
      </c>
      <c r="I19" s="15">
        <v>5.9</v>
      </c>
      <c r="J19" s="7">
        <v>0</v>
      </c>
      <c r="K19" s="5">
        <v>15480</v>
      </c>
      <c r="L19" s="5">
        <f t="shared" si="0"/>
        <v>1826640</v>
      </c>
      <c r="M19" s="5">
        <f t="shared" si="1"/>
        <v>21919680</v>
      </c>
      <c r="N19" s="22">
        <f t="shared" si="2"/>
        <v>43839360</v>
      </c>
      <c r="O19" s="5" t="s">
        <v>91</v>
      </c>
    </row>
    <row r="20" spans="1:15" s="16" customFormat="1" ht="45.75">
      <c r="A20" s="14">
        <v>8</v>
      </c>
      <c r="B20" s="17">
        <v>63</v>
      </c>
      <c r="C20" s="14">
        <v>1080503</v>
      </c>
      <c r="D20" s="3" t="s">
        <v>92</v>
      </c>
      <c r="E20" s="9" t="s">
        <v>24</v>
      </c>
      <c r="F20" s="9" t="s">
        <v>63</v>
      </c>
      <c r="G20" s="15">
        <v>30</v>
      </c>
      <c r="H20" s="2" t="s">
        <v>9</v>
      </c>
      <c r="I20" s="15">
        <v>5.9</v>
      </c>
      <c r="J20" s="7">
        <v>0.14</v>
      </c>
      <c r="K20" s="5">
        <v>15480</v>
      </c>
      <c r="L20" s="5">
        <f t="shared" si="0"/>
        <v>3123554.4000000004</v>
      </c>
      <c r="M20" s="5">
        <f t="shared" si="1"/>
        <v>37482652.800000004</v>
      </c>
      <c r="N20" s="22">
        <f t="shared" si="2"/>
        <v>74965305.60000001</v>
      </c>
      <c r="O20" s="5" t="s">
        <v>91</v>
      </c>
    </row>
    <row r="21" spans="1:15" s="16" customFormat="1" ht="34.5">
      <c r="A21" s="14">
        <v>8</v>
      </c>
      <c r="B21" s="17">
        <v>64</v>
      </c>
      <c r="C21" s="14" t="s">
        <v>97</v>
      </c>
      <c r="D21" s="3" t="s">
        <v>92</v>
      </c>
      <c r="E21" s="9" t="s">
        <v>96</v>
      </c>
      <c r="F21" s="9" t="s">
        <v>64</v>
      </c>
      <c r="G21" s="15">
        <v>100</v>
      </c>
      <c r="H21" s="2" t="s">
        <v>9</v>
      </c>
      <c r="I21" s="15">
        <v>5.9</v>
      </c>
      <c r="J21" s="7">
        <v>0.14</v>
      </c>
      <c r="K21" s="5">
        <v>15480</v>
      </c>
      <c r="L21" s="5">
        <f t="shared" si="0"/>
        <v>10411848.000000002</v>
      </c>
      <c r="M21" s="22">
        <f t="shared" si="1"/>
        <v>124942176.00000003</v>
      </c>
      <c r="N21" s="5">
        <f t="shared" si="2"/>
        <v>249884352.00000006</v>
      </c>
      <c r="O21" s="5" t="s">
        <v>14</v>
      </c>
    </row>
    <row r="22" spans="1:15" s="16" customFormat="1" ht="34.5">
      <c r="A22" s="14">
        <v>8</v>
      </c>
      <c r="B22" s="17">
        <v>65</v>
      </c>
      <c r="C22" s="14">
        <v>1080505</v>
      </c>
      <c r="D22" s="3" t="s">
        <v>92</v>
      </c>
      <c r="E22" s="9" t="s">
        <v>25</v>
      </c>
      <c r="F22" s="9" t="s">
        <v>65</v>
      </c>
      <c r="G22" s="15">
        <v>55</v>
      </c>
      <c r="H22" s="2" t="s">
        <v>9</v>
      </c>
      <c r="I22" s="15">
        <v>5.9</v>
      </c>
      <c r="J22" s="7">
        <v>0.28</v>
      </c>
      <c r="K22" s="5">
        <v>15480</v>
      </c>
      <c r="L22" s="5">
        <f t="shared" si="0"/>
        <v>6429772.800000001</v>
      </c>
      <c r="M22" s="5">
        <f t="shared" si="1"/>
        <v>77157273.60000001</v>
      </c>
      <c r="N22" s="22">
        <f t="shared" si="2"/>
        <v>154314547.20000002</v>
      </c>
      <c r="O22" s="5" t="s">
        <v>91</v>
      </c>
    </row>
    <row r="23" spans="1:15" s="16" customFormat="1" ht="68.25">
      <c r="A23" s="14">
        <v>8</v>
      </c>
      <c r="B23" s="17">
        <v>66</v>
      </c>
      <c r="C23" s="14">
        <v>1080513</v>
      </c>
      <c r="D23" s="3" t="s">
        <v>92</v>
      </c>
      <c r="E23" s="9" t="s">
        <v>26</v>
      </c>
      <c r="F23" s="9" t="s">
        <v>66</v>
      </c>
      <c r="G23" s="15">
        <v>30</v>
      </c>
      <c r="H23" s="2" t="s">
        <v>9</v>
      </c>
      <c r="I23" s="15">
        <v>5.9</v>
      </c>
      <c r="J23" s="7">
        <v>0.14</v>
      </c>
      <c r="K23" s="5">
        <v>15480</v>
      </c>
      <c r="L23" s="5">
        <f t="shared" si="0"/>
        <v>3123554.4000000004</v>
      </c>
      <c r="M23" s="5">
        <f t="shared" si="1"/>
        <v>37482652.800000004</v>
      </c>
      <c r="N23" s="22">
        <f t="shared" si="2"/>
        <v>74965305.60000001</v>
      </c>
      <c r="O23" s="5" t="s">
        <v>91</v>
      </c>
    </row>
    <row r="24" spans="1:15" ht="57">
      <c r="A24" s="11">
        <v>9</v>
      </c>
      <c r="B24" s="17">
        <v>67</v>
      </c>
      <c r="C24" s="11">
        <v>1090282</v>
      </c>
      <c r="D24" s="3" t="s">
        <v>92</v>
      </c>
      <c r="E24" s="9" t="s">
        <v>27</v>
      </c>
      <c r="F24" s="1" t="s">
        <v>67</v>
      </c>
      <c r="G24" s="15">
        <v>37</v>
      </c>
      <c r="H24" s="2" t="s">
        <v>9</v>
      </c>
      <c r="I24" s="12">
        <v>5.9</v>
      </c>
      <c r="J24" s="7">
        <v>0.14</v>
      </c>
      <c r="K24" s="5">
        <v>15480</v>
      </c>
      <c r="L24" s="5">
        <f t="shared" si="0"/>
        <v>3852383.7600000002</v>
      </c>
      <c r="M24" s="5">
        <f t="shared" si="1"/>
        <v>46228605.120000005</v>
      </c>
      <c r="N24" s="22">
        <f t="shared" si="2"/>
        <v>92457210.24000001</v>
      </c>
      <c r="O24" s="5" t="s">
        <v>91</v>
      </c>
    </row>
    <row r="25" spans="1:15" ht="34.5">
      <c r="A25" s="11">
        <v>9</v>
      </c>
      <c r="B25" s="17">
        <v>68</v>
      </c>
      <c r="C25" s="11">
        <v>1090284</v>
      </c>
      <c r="D25" s="3" t="s">
        <v>92</v>
      </c>
      <c r="E25" s="9" t="s">
        <v>28</v>
      </c>
      <c r="F25" s="1" t="s">
        <v>68</v>
      </c>
      <c r="G25" s="15">
        <v>17</v>
      </c>
      <c r="H25" s="2" t="s">
        <v>9</v>
      </c>
      <c r="I25" s="12">
        <v>5.9</v>
      </c>
      <c r="J25" s="7">
        <v>0.14</v>
      </c>
      <c r="K25" s="5">
        <v>15480</v>
      </c>
      <c r="L25" s="5">
        <f t="shared" si="0"/>
        <v>1770014.1600000001</v>
      </c>
      <c r="M25" s="5">
        <f t="shared" si="1"/>
        <v>21240169.92</v>
      </c>
      <c r="N25" s="22">
        <f t="shared" si="2"/>
        <v>42480339.84</v>
      </c>
      <c r="O25" s="5" t="s">
        <v>91</v>
      </c>
    </row>
    <row r="26" spans="1:15" ht="34.5">
      <c r="A26" s="11">
        <v>9</v>
      </c>
      <c r="B26" s="17">
        <v>69</v>
      </c>
      <c r="C26" s="11">
        <v>1090285</v>
      </c>
      <c r="D26" s="3" t="s">
        <v>92</v>
      </c>
      <c r="E26" s="9" t="s">
        <v>29</v>
      </c>
      <c r="F26" s="1" t="s">
        <v>69</v>
      </c>
      <c r="G26" s="15">
        <v>21</v>
      </c>
      <c r="H26" s="2" t="s">
        <v>9</v>
      </c>
      <c r="I26" s="12">
        <v>5.9</v>
      </c>
      <c r="J26" s="7">
        <v>0.14</v>
      </c>
      <c r="K26" s="5">
        <v>15480</v>
      </c>
      <c r="L26" s="5">
        <f t="shared" si="0"/>
        <v>2186488.08</v>
      </c>
      <c r="M26" s="5">
        <f t="shared" si="1"/>
        <v>26237856.96</v>
      </c>
      <c r="N26" s="22">
        <f t="shared" si="2"/>
        <v>52475713.92</v>
      </c>
      <c r="O26" s="5" t="s">
        <v>91</v>
      </c>
    </row>
    <row r="27" spans="1:15" s="16" customFormat="1" ht="34.5">
      <c r="A27" s="14">
        <v>10</v>
      </c>
      <c r="B27" s="17">
        <v>70</v>
      </c>
      <c r="C27" s="14">
        <v>1100330</v>
      </c>
      <c r="D27" s="3" t="s">
        <v>92</v>
      </c>
      <c r="E27" s="9" t="s">
        <v>30</v>
      </c>
      <c r="F27" s="9" t="s">
        <v>71</v>
      </c>
      <c r="G27" s="15">
        <v>15</v>
      </c>
      <c r="H27" s="2" t="s">
        <v>9</v>
      </c>
      <c r="I27" s="15">
        <v>5.9</v>
      </c>
      <c r="J27" s="7">
        <v>0.28</v>
      </c>
      <c r="K27" s="5">
        <v>15480</v>
      </c>
      <c r="L27" s="5">
        <f t="shared" si="0"/>
        <v>1753574.4000000001</v>
      </c>
      <c r="M27" s="5">
        <f t="shared" si="1"/>
        <v>21042892.8</v>
      </c>
      <c r="N27" s="22">
        <f t="shared" si="2"/>
        <v>42085785.6</v>
      </c>
      <c r="O27" s="5" t="s">
        <v>91</v>
      </c>
    </row>
    <row r="28" spans="1:15" s="16" customFormat="1" ht="57">
      <c r="A28" s="14">
        <v>10</v>
      </c>
      <c r="B28" s="17">
        <v>71</v>
      </c>
      <c r="C28" s="14">
        <v>1100334</v>
      </c>
      <c r="D28" s="3" t="s">
        <v>92</v>
      </c>
      <c r="E28" s="9" t="s">
        <v>31</v>
      </c>
      <c r="F28" s="9" t="s">
        <v>72</v>
      </c>
      <c r="G28" s="15">
        <v>30</v>
      </c>
      <c r="H28" s="2" t="s">
        <v>9</v>
      </c>
      <c r="I28" s="15">
        <v>5.9</v>
      </c>
      <c r="J28" s="7">
        <v>0.14</v>
      </c>
      <c r="K28" s="5">
        <v>15480</v>
      </c>
      <c r="L28" s="5">
        <f t="shared" si="0"/>
        <v>3123554.4000000004</v>
      </c>
      <c r="M28" s="5">
        <f t="shared" si="1"/>
        <v>37482652.800000004</v>
      </c>
      <c r="N28" s="22">
        <f t="shared" si="2"/>
        <v>74965305.60000001</v>
      </c>
      <c r="O28" s="5" t="s">
        <v>91</v>
      </c>
    </row>
    <row r="29" spans="1:15" s="16" customFormat="1" ht="34.5">
      <c r="A29" s="14">
        <v>10</v>
      </c>
      <c r="B29" s="17">
        <v>72</v>
      </c>
      <c r="C29" s="14">
        <v>1100335</v>
      </c>
      <c r="D29" s="3" t="s">
        <v>92</v>
      </c>
      <c r="E29" s="9" t="s">
        <v>32</v>
      </c>
      <c r="F29" s="9" t="s">
        <v>73</v>
      </c>
      <c r="G29" s="15">
        <v>30</v>
      </c>
      <c r="H29" s="2" t="s">
        <v>9</v>
      </c>
      <c r="I29" s="15">
        <v>5.9</v>
      </c>
      <c r="J29" s="7">
        <v>0.14</v>
      </c>
      <c r="K29" s="5">
        <v>15480</v>
      </c>
      <c r="L29" s="5">
        <f t="shared" si="0"/>
        <v>3123554.4000000004</v>
      </c>
      <c r="M29" s="5">
        <f t="shared" si="1"/>
        <v>37482652.800000004</v>
      </c>
      <c r="N29" s="22">
        <f t="shared" si="2"/>
        <v>74965305.60000001</v>
      </c>
      <c r="O29" s="5" t="s">
        <v>91</v>
      </c>
    </row>
    <row r="30" spans="1:15" s="16" customFormat="1" ht="57">
      <c r="A30" s="14">
        <v>11</v>
      </c>
      <c r="B30" s="17">
        <v>73</v>
      </c>
      <c r="C30" s="14">
        <v>1110095</v>
      </c>
      <c r="D30" s="3" t="s">
        <v>92</v>
      </c>
      <c r="E30" s="18" t="s">
        <v>33</v>
      </c>
      <c r="F30" s="9" t="s">
        <v>74</v>
      </c>
      <c r="G30" s="15">
        <v>8</v>
      </c>
      <c r="H30" s="2" t="s">
        <v>9</v>
      </c>
      <c r="I30" s="15">
        <v>5.9</v>
      </c>
      <c r="J30" s="7">
        <v>0.84</v>
      </c>
      <c r="K30" s="5">
        <v>15480</v>
      </c>
      <c r="L30" s="5">
        <f t="shared" si="0"/>
        <v>1344407.0399999998</v>
      </c>
      <c r="M30" s="5">
        <f t="shared" si="1"/>
        <v>16132884.479999997</v>
      </c>
      <c r="N30" s="22">
        <f t="shared" si="2"/>
        <v>32265768.959999993</v>
      </c>
      <c r="O30" s="5" t="s">
        <v>91</v>
      </c>
    </row>
    <row r="31" spans="1:15" s="16" customFormat="1" ht="57">
      <c r="A31" s="14">
        <v>12</v>
      </c>
      <c r="B31" s="17">
        <v>74</v>
      </c>
      <c r="C31" s="14">
        <v>1120093</v>
      </c>
      <c r="D31" s="3" t="s">
        <v>92</v>
      </c>
      <c r="E31" s="9" t="s">
        <v>34</v>
      </c>
      <c r="F31" s="9" t="s">
        <v>75</v>
      </c>
      <c r="G31" s="15">
        <v>25</v>
      </c>
      <c r="H31" s="2" t="s">
        <v>9</v>
      </c>
      <c r="I31" s="15">
        <v>5.9</v>
      </c>
      <c r="J31" s="7">
        <v>0.56</v>
      </c>
      <c r="K31" s="5">
        <v>15480</v>
      </c>
      <c r="L31" s="5">
        <f t="shared" si="0"/>
        <v>3561948.0000000005</v>
      </c>
      <c r="M31" s="5">
        <f t="shared" si="1"/>
        <v>42743376.00000001</v>
      </c>
      <c r="N31" s="22">
        <f t="shared" si="2"/>
        <v>85486752.00000001</v>
      </c>
      <c r="O31" s="5" t="s">
        <v>91</v>
      </c>
    </row>
    <row r="32" spans="1:15" s="16" customFormat="1" ht="23.25">
      <c r="A32" s="14">
        <v>13</v>
      </c>
      <c r="B32" s="17">
        <v>75</v>
      </c>
      <c r="C32" s="14">
        <v>1131023</v>
      </c>
      <c r="D32" s="3" t="s">
        <v>92</v>
      </c>
      <c r="E32" s="9" t="s">
        <v>35</v>
      </c>
      <c r="F32" s="9" t="s">
        <v>76</v>
      </c>
      <c r="G32" s="15">
        <v>60</v>
      </c>
      <c r="H32" s="2" t="s">
        <v>9</v>
      </c>
      <c r="I32" s="15">
        <v>5.9</v>
      </c>
      <c r="J32" s="7">
        <v>0</v>
      </c>
      <c r="K32" s="5">
        <v>15480</v>
      </c>
      <c r="L32" s="5">
        <f t="shared" si="0"/>
        <v>5479920</v>
      </c>
      <c r="M32" s="5">
        <f t="shared" si="1"/>
        <v>65759040</v>
      </c>
      <c r="N32" s="22">
        <f t="shared" si="2"/>
        <v>131518080</v>
      </c>
      <c r="O32" s="5" t="s">
        <v>91</v>
      </c>
    </row>
    <row r="33" spans="1:15" s="16" customFormat="1" ht="23.25">
      <c r="A33" s="14">
        <v>13</v>
      </c>
      <c r="B33" s="17">
        <v>76</v>
      </c>
      <c r="C33" s="14">
        <v>1131024</v>
      </c>
      <c r="D33" s="3" t="s">
        <v>92</v>
      </c>
      <c r="E33" s="9" t="s">
        <v>36</v>
      </c>
      <c r="F33" s="9" t="s">
        <v>77</v>
      </c>
      <c r="G33" s="15">
        <v>93</v>
      </c>
      <c r="H33" s="2" t="s">
        <v>9</v>
      </c>
      <c r="I33" s="15">
        <v>5.9</v>
      </c>
      <c r="J33" s="7">
        <v>0</v>
      </c>
      <c r="K33" s="5">
        <v>15480</v>
      </c>
      <c r="L33" s="5">
        <f t="shared" si="0"/>
        <v>8493876</v>
      </c>
      <c r="M33" s="5">
        <f t="shared" si="1"/>
        <v>101926512</v>
      </c>
      <c r="N33" s="22">
        <f t="shared" si="2"/>
        <v>203853024</v>
      </c>
      <c r="O33" s="5" t="s">
        <v>91</v>
      </c>
    </row>
    <row r="34" spans="1:15" s="16" customFormat="1" ht="23.25">
      <c r="A34" s="14">
        <v>13</v>
      </c>
      <c r="B34" s="17">
        <v>77</v>
      </c>
      <c r="C34" s="14">
        <v>1131025</v>
      </c>
      <c r="D34" s="3" t="s">
        <v>92</v>
      </c>
      <c r="E34" s="9" t="s">
        <v>37</v>
      </c>
      <c r="F34" s="9" t="s">
        <v>78</v>
      </c>
      <c r="G34" s="15">
        <v>65</v>
      </c>
      <c r="H34" s="2" t="s">
        <v>9</v>
      </c>
      <c r="I34" s="15">
        <v>5.9</v>
      </c>
      <c r="J34" s="7">
        <v>0</v>
      </c>
      <c r="K34" s="5">
        <v>15480</v>
      </c>
      <c r="L34" s="5">
        <f t="shared" si="0"/>
        <v>5936580</v>
      </c>
      <c r="M34" s="5">
        <f t="shared" si="1"/>
        <v>71238960</v>
      </c>
      <c r="N34" s="22">
        <f t="shared" si="2"/>
        <v>142477920</v>
      </c>
      <c r="O34" s="5" t="s">
        <v>91</v>
      </c>
    </row>
    <row r="35" spans="1:15" s="16" customFormat="1" ht="23.25">
      <c r="A35" s="14">
        <v>13</v>
      </c>
      <c r="B35" s="17">
        <v>78</v>
      </c>
      <c r="C35" s="14">
        <v>1131026</v>
      </c>
      <c r="D35" s="3" t="s">
        <v>92</v>
      </c>
      <c r="E35" s="9" t="s">
        <v>38</v>
      </c>
      <c r="F35" s="9" t="s">
        <v>79</v>
      </c>
      <c r="G35" s="15">
        <v>60</v>
      </c>
      <c r="H35" s="2" t="s">
        <v>9</v>
      </c>
      <c r="I35" s="15">
        <v>5.9</v>
      </c>
      <c r="J35" s="7">
        <v>0</v>
      </c>
      <c r="K35" s="5">
        <v>15480</v>
      </c>
      <c r="L35" s="5">
        <f t="shared" si="0"/>
        <v>5479920</v>
      </c>
      <c r="M35" s="5">
        <f t="shared" si="1"/>
        <v>65759040</v>
      </c>
      <c r="N35" s="22">
        <f t="shared" si="2"/>
        <v>131518080</v>
      </c>
      <c r="O35" s="5" t="s">
        <v>91</v>
      </c>
    </row>
    <row r="36" spans="1:15" s="16" customFormat="1" ht="23.25">
      <c r="A36" s="14">
        <v>13</v>
      </c>
      <c r="B36" s="17">
        <v>79</v>
      </c>
      <c r="C36" s="14">
        <v>1131027</v>
      </c>
      <c r="D36" s="3" t="s">
        <v>92</v>
      </c>
      <c r="E36" s="9" t="s">
        <v>39</v>
      </c>
      <c r="F36" s="9" t="s">
        <v>80</v>
      </c>
      <c r="G36" s="15">
        <v>75</v>
      </c>
      <c r="H36" s="2" t="s">
        <v>9</v>
      </c>
      <c r="I36" s="15">
        <v>5.9</v>
      </c>
      <c r="J36" s="7">
        <v>0</v>
      </c>
      <c r="K36" s="5">
        <v>15480</v>
      </c>
      <c r="L36" s="5">
        <f t="shared" si="0"/>
        <v>6849900</v>
      </c>
      <c r="M36" s="5">
        <f t="shared" si="1"/>
        <v>82198800</v>
      </c>
      <c r="N36" s="22">
        <f t="shared" si="2"/>
        <v>164397600</v>
      </c>
      <c r="O36" s="5" t="s">
        <v>91</v>
      </c>
    </row>
    <row r="37" spans="1:15" s="16" customFormat="1" ht="15">
      <c r="A37" s="14">
        <v>13</v>
      </c>
      <c r="B37" s="17">
        <v>80</v>
      </c>
      <c r="C37" s="14">
        <v>1131029</v>
      </c>
      <c r="D37" s="3" t="s">
        <v>92</v>
      </c>
      <c r="E37" s="9" t="s">
        <v>40</v>
      </c>
      <c r="F37" s="9" t="s">
        <v>81</v>
      </c>
      <c r="G37" s="15">
        <v>51</v>
      </c>
      <c r="H37" s="2" t="s">
        <v>9</v>
      </c>
      <c r="I37" s="15">
        <v>5.9</v>
      </c>
      <c r="J37" s="7">
        <v>0</v>
      </c>
      <c r="K37" s="5">
        <v>15480</v>
      </c>
      <c r="L37" s="5">
        <f t="shared" si="0"/>
        <v>4657932</v>
      </c>
      <c r="M37" s="5">
        <f t="shared" si="1"/>
        <v>55895184</v>
      </c>
      <c r="N37" s="22">
        <f t="shared" si="2"/>
        <v>111790368</v>
      </c>
      <c r="O37" s="5" t="s">
        <v>91</v>
      </c>
    </row>
    <row r="38" spans="1:15" s="16" customFormat="1" ht="23.25">
      <c r="A38" s="14">
        <v>13</v>
      </c>
      <c r="B38" s="17">
        <v>81</v>
      </c>
      <c r="C38" s="14">
        <v>1131036</v>
      </c>
      <c r="D38" s="3" t="s">
        <v>92</v>
      </c>
      <c r="E38" s="9" t="s">
        <v>41</v>
      </c>
      <c r="F38" s="9" t="s">
        <v>82</v>
      </c>
      <c r="G38" s="15">
        <v>169</v>
      </c>
      <c r="H38" s="2" t="s">
        <v>9</v>
      </c>
      <c r="I38" s="15">
        <v>5.9</v>
      </c>
      <c r="J38" s="7">
        <v>0</v>
      </c>
      <c r="K38" s="5">
        <v>15480</v>
      </c>
      <c r="L38" s="5">
        <f t="shared" si="0"/>
        <v>15435108</v>
      </c>
      <c r="M38" s="22">
        <f t="shared" si="1"/>
        <v>185221296</v>
      </c>
      <c r="N38" s="5">
        <f t="shared" si="2"/>
        <v>370442592</v>
      </c>
      <c r="O38" s="5" t="s">
        <v>14</v>
      </c>
    </row>
    <row r="39" spans="1:15" s="16" customFormat="1" ht="15">
      <c r="A39" s="14">
        <v>13</v>
      </c>
      <c r="B39" s="17">
        <v>82</v>
      </c>
      <c r="C39" s="14">
        <v>1131039</v>
      </c>
      <c r="D39" s="3" t="s">
        <v>92</v>
      </c>
      <c r="E39" s="9" t="s">
        <v>42</v>
      </c>
      <c r="F39" s="9" t="s">
        <v>83</v>
      </c>
      <c r="G39" s="15">
        <v>75</v>
      </c>
      <c r="H39" s="2" t="s">
        <v>9</v>
      </c>
      <c r="I39" s="15">
        <v>5.9</v>
      </c>
      <c r="J39" s="7">
        <v>0</v>
      </c>
      <c r="K39" s="5">
        <v>15480</v>
      </c>
      <c r="L39" s="5">
        <f t="shared" si="0"/>
        <v>6849900</v>
      </c>
      <c r="M39" s="5">
        <f t="shared" si="1"/>
        <v>82198800</v>
      </c>
      <c r="N39" s="22">
        <f t="shared" si="2"/>
        <v>164397600</v>
      </c>
      <c r="O39" s="5" t="s">
        <v>91</v>
      </c>
    </row>
    <row r="40" spans="1:15" s="16" customFormat="1" ht="15">
      <c r="A40" s="14">
        <v>13</v>
      </c>
      <c r="B40" s="17">
        <v>83</v>
      </c>
      <c r="C40" s="14">
        <v>1131045</v>
      </c>
      <c r="D40" s="3" t="s">
        <v>92</v>
      </c>
      <c r="E40" s="9" t="s">
        <v>43</v>
      </c>
      <c r="F40" s="9" t="s">
        <v>84</v>
      </c>
      <c r="G40" s="15">
        <v>35</v>
      </c>
      <c r="H40" s="2" t="s">
        <v>9</v>
      </c>
      <c r="I40" s="15">
        <v>5.9</v>
      </c>
      <c r="J40" s="7">
        <v>0</v>
      </c>
      <c r="K40" s="5">
        <v>15480</v>
      </c>
      <c r="L40" s="5">
        <f t="shared" si="0"/>
        <v>3196620</v>
      </c>
      <c r="M40" s="5">
        <f t="shared" si="1"/>
        <v>38359440</v>
      </c>
      <c r="N40" s="22">
        <f t="shared" si="2"/>
        <v>76718880</v>
      </c>
      <c r="O40" s="5" t="s">
        <v>91</v>
      </c>
    </row>
    <row r="41" spans="1:15" s="16" customFormat="1" ht="34.5">
      <c r="A41" s="14">
        <v>13</v>
      </c>
      <c r="B41" s="17">
        <v>84</v>
      </c>
      <c r="C41" s="14">
        <v>1131046</v>
      </c>
      <c r="D41" s="3" t="s">
        <v>92</v>
      </c>
      <c r="E41" s="9" t="s">
        <v>44</v>
      </c>
      <c r="F41" s="9" t="s">
        <v>85</v>
      </c>
      <c r="G41" s="15">
        <v>80</v>
      </c>
      <c r="H41" s="2" t="s">
        <v>9</v>
      </c>
      <c r="I41" s="15">
        <v>5.9</v>
      </c>
      <c r="J41" s="7">
        <v>0</v>
      </c>
      <c r="K41" s="5">
        <v>15480</v>
      </c>
      <c r="L41" s="5">
        <f t="shared" si="0"/>
        <v>7306560</v>
      </c>
      <c r="M41" s="5">
        <f t="shared" si="1"/>
        <v>87678720</v>
      </c>
      <c r="N41" s="22">
        <f t="shared" si="2"/>
        <v>175357440</v>
      </c>
      <c r="O41" s="5" t="s">
        <v>91</v>
      </c>
    </row>
    <row r="42" spans="1:15" s="16" customFormat="1" ht="15">
      <c r="A42" s="14">
        <v>13</v>
      </c>
      <c r="B42" s="17">
        <v>85</v>
      </c>
      <c r="C42" s="14">
        <v>1131047</v>
      </c>
      <c r="D42" s="3" t="s">
        <v>92</v>
      </c>
      <c r="E42" s="9" t="s">
        <v>45</v>
      </c>
      <c r="F42" s="9" t="s">
        <v>86</v>
      </c>
      <c r="G42" s="15">
        <v>55</v>
      </c>
      <c r="H42" s="2" t="s">
        <v>9</v>
      </c>
      <c r="I42" s="15">
        <v>5.9</v>
      </c>
      <c r="J42" s="7">
        <v>0</v>
      </c>
      <c r="K42" s="5">
        <v>15480</v>
      </c>
      <c r="L42" s="5">
        <f t="shared" si="0"/>
        <v>5023260</v>
      </c>
      <c r="M42" s="5">
        <f t="shared" si="1"/>
        <v>60279120</v>
      </c>
      <c r="N42" s="22">
        <f t="shared" si="2"/>
        <v>120558240</v>
      </c>
      <c r="O42" s="5" t="s">
        <v>91</v>
      </c>
    </row>
    <row r="43" spans="1:15" s="16" customFormat="1" ht="23.25">
      <c r="A43" s="14">
        <v>13</v>
      </c>
      <c r="B43" s="17">
        <v>86</v>
      </c>
      <c r="C43" s="14">
        <v>1131050</v>
      </c>
      <c r="D43" s="3" t="s">
        <v>92</v>
      </c>
      <c r="E43" s="9" t="s">
        <v>46</v>
      </c>
      <c r="F43" s="9" t="s">
        <v>87</v>
      </c>
      <c r="G43" s="15">
        <v>70</v>
      </c>
      <c r="H43" s="2" t="s">
        <v>9</v>
      </c>
      <c r="I43" s="15">
        <v>5.9</v>
      </c>
      <c r="J43" s="7">
        <v>0</v>
      </c>
      <c r="K43" s="5">
        <v>15480</v>
      </c>
      <c r="L43" s="5">
        <f>K43*I43*(1+J43)*G43</f>
        <v>6393240</v>
      </c>
      <c r="M43" s="5">
        <f>L43*12</f>
        <v>76718880</v>
      </c>
      <c r="N43" s="22">
        <f t="shared" si="2"/>
        <v>153437760</v>
      </c>
      <c r="O43" s="5" t="s">
        <v>91</v>
      </c>
    </row>
    <row r="44" spans="1:15" s="16" customFormat="1" ht="45.75">
      <c r="A44" s="14">
        <v>13</v>
      </c>
      <c r="B44" s="17">
        <v>87</v>
      </c>
      <c r="C44" s="14">
        <v>1131397</v>
      </c>
      <c r="D44" s="3" t="s">
        <v>92</v>
      </c>
      <c r="E44" s="9" t="s">
        <v>47</v>
      </c>
      <c r="F44" s="9" t="s">
        <v>88</v>
      </c>
      <c r="G44" s="15">
        <v>60</v>
      </c>
      <c r="H44" s="2" t="s">
        <v>9</v>
      </c>
      <c r="I44" s="15">
        <v>5.9</v>
      </c>
      <c r="J44" s="7">
        <v>0</v>
      </c>
      <c r="K44" s="5">
        <v>15480</v>
      </c>
      <c r="L44" s="5">
        <f>K44*I44*(1+J44)*G44</f>
        <v>5479920</v>
      </c>
      <c r="M44" s="5">
        <f>L44*12</f>
        <v>65759040</v>
      </c>
      <c r="N44" s="22">
        <f t="shared" si="2"/>
        <v>131518080</v>
      </c>
      <c r="O44" s="5" t="s">
        <v>91</v>
      </c>
    </row>
    <row r="45" spans="1:15" s="16" customFormat="1" ht="45.75">
      <c r="A45" s="14">
        <v>14</v>
      </c>
      <c r="B45" s="17">
        <v>88</v>
      </c>
      <c r="C45" s="14" t="s">
        <v>95</v>
      </c>
      <c r="D45" s="3" t="s">
        <v>92</v>
      </c>
      <c r="E45" s="9" t="s">
        <v>94</v>
      </c>
      <c r="F45" s="9" t="s">
        <v>70</v>
      </c>
      <c r="G45" s="15">
        <v>47</v>
      </c>
      <c r="H45" s="2" t="s">
        <v>9</v>
      </c>
      <c r="I45" s="15">
        <v>5.9</v>
      </c>
      <c r="J45" s="7">
        <v>0.14</v>
      </c>
      <c r="K45" s="5">
        <v>15480</v>
      </c>
      <c r="L45" s="5">
        <f>K45*I45*(1+J45)*G45</f>
        <v>4893568.5600000005</v>
      </c>
      <c r="M45" s="5">
        <f>L45*12</f>
        <v>58722822.720000006</v>
      </c>
      <c r="N45" s="22">
        <f>M45*2</f>
        <v>117445645.44000001</v>
      </c>
      <c r="O45" s="5" t="s">
        <v>91</v>
      </c>
    </row>
    <row r="46" spans="1:15" s="16" customFormat="1" ht="23.25">
      <c r="A46" s="14">
        <v>15</v>
      </c>
      <c r="B46" s="17">
        <v>89</v>
      </c>
      <c r="C46" s="14">
        <v>1150023</v>
      </c>
      <c r="D46" s="3" t="s">
        <v>92</v>
      </c>
      <c r="E46" s="18" t="s">
        <v>16</v>
      </c>
      <c r="F46" s="9" t="s">
        <v>48</v>
      </c>
      <c r="G46" s="15">
        <v>63</v>
      </c>
      <c r="H46" s="2" t="s">
        <v>9</v>
      </c>
      <c r="I46" s="15">
        <v>5.9</v>
      </c>
      <c r="J46" s="7">
        <v>0.28</v>
      </c>
      <c r="K46" s="5">
        <v>15480</v>
      </c>
      <c r="L46" s="5">
        <f>K46*I46*(1+J46)*G46</f>
        <v>7365012.48</v>
      </c>
      <c r="M46" s="5">
        <f>L46*12</f>
        <v>88380149.76</v>
      </c>
      <c r="N46" s="22">
        <f t="shared" si="2"/>
        <v>176760299.52</v>
      </c>
      <c r="O46" s="5" t="s">
        <v>91</v>
      </c>
    </row>
    <row r="48" spans="10:13" ht="15">
      <c r="J48" s="36" t="s">
        <v>109</v>
      </c>
      <c r="K48" s="36"/>
      <c r="L48" s="36"/>
      <c r="M48" s="23">
        <f>SUM(M5:M47)</f>
        <v>2390604140.16</v>
      </c>
    </row>
    <row r="53" spans="1:14" ht="18.75">
      <c r="A53" s="35" t="s">
        <v>10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</row>
    <row r="54" spans="1:14" ht="18.75">
      <c r="A54" s="35" t="s">
        <v>163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</row>
    <row r="55" spans="1:14" ht="18.75">
      <c r="A55" s="25"/>
      <c r="B55" s="25"/>
      <c r="C55" s="25"/>
      <c r="D55" s="25"/>
      <c r="E55" s="25"/>
      <c r="F55" s="26"/>
      <c r="G55" s="25"/>
      <c r="H55" s="25"/>
      <c r="I55" s="25"/>
      <c r="J55" s="25"/>
      <c r="K55" s="25"/>
      <c r="L55" s="25"/>
      <c r="M55" s="25"/>
      <c r="N55" s="25"/>
    </row>
    <row r="56" spans="1:15" ht="29.25">
      <c r="A56" s="4" t="s">
        <v>0</v>
      </c>
      <c r="B56" s="4" t="s">
        <v>112</v>
      </c>
      <c r="C56" s="4" t="s">
        <v>1</v>
      </c>
      <c r="D56" s="4" t="s">
        <v>2</v>
      </c>
      <c r="E56" s="4" t="s">
        <v>15</v>
      </c>
      <c r="F56" s="4" t="s">
        <v>113</v>
      </c>
      <c r="G56" s="4" t="s">
        <v>3</v>
      </c>
      <c r="H56" s="4" t="s">
        <v>4</v>
      </c>
      <c r="I56" s="4" t="s">
        <v>5</v>
      </c>
      <c r="J56" s="4" t="s">
        <v>6</v>
      </c>
      <c r="K56" s="4" t="s">
        <v>7</v>
      </c>
      <c r="L56" s="4" t="s">
        <v>114</v>
      </c>
      <c r="M56" s="4" t="s">
        <v>90</v>
      </c>
      <c r="N56" s="4" t="s">
        <v>8</v>
      </c>
      <c r="O56" s="4" t="s">
        <v>12</v>
      </c>
    </row>
    <row r="57" spans="1:15" ht="113.25">
      <c r="A57" s="14">
        <v>1</v>
      </c>
      <c r="B57" s="27">
        <v>90</v>
      </c>
      <c r="C57" s="14" t="s">
        <v>115</v>
      </c>
      <c r="D57" s="18" t="s">
        <v>17</v>
      </c>
      <c r="E57" s="14" t="s">
        <v>49</v>
      </c>
      <c r="F57" s="28">
        <v>77</v>
      </c>
      <c r="G57" s="2" t="s">
        <v>9</v>
      </c>
      <c r="H57" s="29">
        <v>8.71</v>
      </c>
      <c r="I57" s="30">
        <v>0.28</v>
      </c>
      <c r="J57" s="5">
        <v>15480</v>
      </c>
      <c r="K57" s="5">
        <f aca="true" t="shared" si="3" ref="K57:K100">J57*H57*(1+I57)*F57</f>
        <v>13288923.648000002</v>
      </c>
      <c r="L57" s="22">
        <f>K57*12</f>
        <v>159467083.77600002</v>
      </c>
      <c r="M57" s="5">
        <f>L57*2</f>
        <v>318934167.55200005</v>
      </c>
      <c r="N57" s="5" t="s">
        <v>14</v>
      </c>
      <c r="O57" s="2">
        <v>1010118</v>
      </c>
    </row>
    <row r="58" spans="1:15" ht="57">
      <c r="A58" s="11">
        <v>2</v>
      </c>
      <c r="B58" s="27">
        <v>91</v>
      </c>
      <c r="C58" s="11" t="s">
        <v>115</v>
      </c>
      <c r="D58" s="9" t="s">
        <v>18</v>
      </c>
      <c r="E58" s="14" t="s">
        <v>50</v>
      </c>
      <c r="F58" s="28">
        <v>12</v>
      </c>
      <c r="G58" s="2" t="s">
        <v>9</v>
      </c>
      <c r="H58" s="29">
        <v>8.71</v>
      </c>
      <c r="I58" s="30">
        <v>0.28</v>
      </c>
      <c r="J58" s="5">
        <v>15480</v>
      </c>
      <c r="K58" s="5">
        <f t="shared" si="3"/>
        <v>2071001.0880000005</v>
      </c>
      <c r="L58" s="5">
        <f aca="true" t="shared" si="4" ref="L58:L100">K58*12</f>
        <v>24852013.056000005</v>
      </c>
      <c r="M58" s="22">
        <f aca="true" t="shared" si="5" ref="M58:M100">L58*2</f>
        <v>49704026.11200001</v>
      </c>
      <c r="N58" s="5" t="s">
        <v>91</v>
      </c>
      <c r="O58" s="2">
        <v>1020174</v>
      </c>
    </row>
    <row r="59" spans="1:15" ht="203.25">
      <c r="A59" s="11">
        <v>3</v>
      </c>
      <c r="B59" s="27">
        <v>92</v>
      </c>
      <c r="C59" s="11" t="s">
        <v>115</v>
      </c>
      <c r="D59" s="18" t="s">
        <v>116</v>
      </c>
      <c r="E59" s="14" t="s">
        <v>52</v>
      </c>
      <c r="F59" s="28">
        <v>52</v>
      </c>
      <c r="G59" s="2" t="s">
        <v>9</v>
      </c>
      <c r="H59" s="29">
        <v>8.71</v>
      </c>
      <c r="I59" s="30">
        <v>0.14</v>
      </c>
      <c r="J59" s="5">
        <v>15480</v>
      </c>
      <c r="K59" s="5">
        <f t="shared" si="3"/>
        <v>7992769.824000001</v>
      </c>
      <c r="L59" s="5">
        <f t="shared" si="4"/>
        <v>95913237.88800001</v>
      </c>
      <c r="M59" s="22">
        <f t="shared" si="5"/>
        <v>191826475.77600002</v>
      </c>
      <c r="N59" s="5" t="s">
        <v>91</v>
      </c>
      <c r="O59" s="2">
        <v>1030141</v>
      </c>
    </row>
    <row r="60" spans="1:15" ht="90.75">
      <c r="A60" s="11">
        <v>4</v>
      </c>
      <c r="B60" s="27">
        <v>93</v>
      </c>
      <c r="C60" s="11" t="s">
        <v>115</v>
      </c>
      <c r="D60" s="18" t="s">
        <v>117</v>
      </c>
      <c r="E60" s="14" t="s">
        <v>118</v>
      </c>
      <c r="F60" s="28">
        <v>85</v>
      </c>
      <c r="G60" s="2" t="s">
        <v>9</v>
      </c>
      <c r="H60" s="29">
        <v>8.71</v>
      </c>
      <c r="I60" s="30">
        <v>0.14</v>
      </c>
      <c r="J60" s="5">
        <v>15480</v>
      </c>
      <c r="K60" s="5">
        <f t="shared" si="3"/>
        <v>13065104.520000001</v>
      </c>
      <c r="L60" s="22">
        <f t="shared" si="4"/>
        <v>156781254.24</v>
      </c>
      <c r="M60" s="5">
        <f t="shared" si="5"/>
        <v>313562508.48</v>
      </c>
      <c r="N60" s="5" t="s">
        <v>14</v>
      </c>
      <c r="O60" s="2">
        <v>1040169</v>
      </c>
    </row>
    <row r="61" spans="1:15" ht="124.5">
      <c r="A61" s="11">
        <v>4</v>
      </c>
      <c r="B61" s="27">
        <v>94</v>
      </c>
      <c r="C61" s="11" t="s">
        <v>115</v>
      </c>
      <c r="D61" s="18" t="s">
        <v>119</v>
      </c>
      <c r="E61" s="14" t="s">
        <v>54</v>
      </c>
      <c r="F61" s="28">
        <v>18</v>
      </c>
      <c r="G61" s="2" t="s">
        <v>9</v>
      </c>
      <c r="H61" s="29">
        <v>8.71</v>
      </c>
      <c r="I61" s="30">
        <v>0.14</v>
      </c>
      <c r="J61" s="5">
        <v>15480</v>
      </c>
      <c r="K61" s="5">
        <f>J61*H61*(1+I61)*F61</f>
        <v>2766728.0160000003</v>
      </c>
      <c r="L61" s="5">
        <f>K61*12</f>
        <v>33200736.192</v>
      </c>
      <c r="M61" s="22">
        <f t="shared" si="5"/>
        <v>66401472.384</v>
      </c>
      <c r="N61" s="5" t="s">
        <v>91</v>
      </c>
      <c r="O61" s="2">
        <v>1040168</v>
      </c>
    </row>
    <row r="62" spans="1:15" ht="259.5">
      <c r="A62" s="11">
        <v>5</v>
      </c>
      <c r="B62" s="27">
        <v>95</v>
      </c>
      <c r="C62" s="11" t="s">
        <v>115</v>
      </c>
      <c r="D62" s="9" t="s">
        <v>120</v>
      </c>
      <c r="E62" s="14" t="s">
        <v>121</v>
      </c>
      <c r="F62" s="28">
        <v>50</v>
      </c>
      <c r="G62" s="2" t="s">
        <v>9</v>
      </c>
      <c r="H62" s="29">
        <v>8.71</v>
      </c>
      <c r="I62" s="30">
        <v>0</v>
      </c>
      <c r="J62" s="5">
        <v>15480</v>
      </c>
      <c r="K62" s="5">
        <f t="shared" si="3"/>
        <v>6741540.000000001</v>
      </c>
      <c r="L62" s="5">
        <f t="shared" si="4"/>
        <v>80898480.00000001</v>
      </c>
      <c r="M62" s="22">
        <f t="shared" si="5"/>
        <v>161796960.00000003</v>
      </c>
      <c r="N62" s="5" t="s">
        <v>91</v>
      </c>
      <c r="O62" s="2" t="s">
        <v>122</v>
      </c>
    </row>
    <row r="63" spans="1:15" ht="90.75">
      <c r="A63" s="11">
        <v>5</v>
      </c>
      <c r="B63" s="27">
        <v>96</v>
      </c>
      <c r="C63" s="11" t="s">
        <v>115</v>
      </c>
      <c r="D63" s="9" t="s">
        <v>23</v>
      </c>
      <c r="E63" s="14" t="s">
        <v>58</v>
      </c>
      <c r="F63" s="28">
        <v>16</v>
      </c>
      <c r="G63" s="2" t="s">
        <v>9</v>
      </c>
      <c r="H63" s="29">
        <v>8.71</v>
      </c>
      <c r="I63" s="30">
        <v>0</v>
      </c>
      <c r="J63" s="5">
        <v>15480</v>
      </c>
      <c r="K63" s="5">
        <f t="shared" si="3"/>
        <v>2157292.8000000003</v>
      </c>
      <c r="L63" s="5">
        <f t="shared" si="4"/>
        <v>25887513.6</v>
      </c>
      <c r="M63" s="22">
        <f t="shared" si="5"/>
        <v>51775027.2</v>
      </c>
      <c r="N63" s="5" t="s">
        <v>91</v>
      </c>
      <c r="O63" s="2">
        <v>1050542</v>
      </c>
    </row>
    <row r="64" spans="1:15" ht="90.75">
      <c r="A64" s="11">
        <v>5</v>
      </c>
      <c r="B64" s="27">
        <v>97</v>
      </c>
      <c r="C64" s="11" t="s">
        <v>115</v>
      </c>
      <c r="D64" s="9" t="s">
        <v>123</v>
      </c>
      <c r="E64" s="14" t="s">
        <v>57</v>
      </c>
      <c r="F64" s="28">
        <v>73</v>
      </c>
      <c r="G64" s="2" t="s">
        <v>9</v>
      </c>
      <c r="H64" s="29">
        <v>8.71</v>
      </c>
      <c r="I64" s="30">
        <v>0</v>
      </c>
      <c r="J64" s="5">
        <v>15480</v>
      </c>
      <c r="K64" s="5">
        <f t="shared" si="3"/>
        <v>9842648.4</v>
      </c>
      <c r="L64" s="22">
        <f t="shared" si="4"/>
        <v>118111780.80000001</v>
      </c>
      <c r="M64" s="5">
        <f t="shared" si="5"/>
        <v>236223561.60000002</v>
      </c>
      <c r="N64" s="5" t="s">
        <v>14</v>
      </c>
      <c r="O64" s="2">
        <v>1050543</v>
      </c>
    </row>
    <row r="65" spans="1:15" ht="158.25">
      <c r="A65" s="11">
        <v>5</v>
      </c>
      <c r="B65" s="27">
        <v>98</v>
      </c>
      <c r="C65" s="11" t="s">
        <v>115</v>
      </c>
      <c r="D65" s="9" t="s">
        <v>124</v>
      </c>
      <c r="E65" s="14" t="s">
        <v>55</v>
      </c>
      <c r="F65" s="28">
        <v>21</v>
      </c>
      <c r="G65" s="2" t="s">
        <v>9</v>
      </c>
      <c r="H65" s="29">
        <v>8.71</v>
      </c>
      <c r="I65" s="30">
        <v>0</v>
      </c>
      <c r="J65" s="5">
        <v>15480</v>
      </c>
      <c r="K65" s="5">
        <f t="shared" si="3"/>
        <v>2831446.8000000003</v>
      </c>
      <c r="L65" s="5">
        <f t="shared" si="4"/>
        <v>33977361.6</v>
      </c>
      <c r="M65" s="22">
        <f t="shared" si="5"/>
        <v>67954723.2</v>
      </c>
      <c r="N65" s="5" t="s">
        <v>91</v>
      </c>
      <c r="O65" s="2">
        <v>1050544</v>
      </c>
    </row>
    <row r="66" spans="1:15" ht="169.5">
      <c r="A66" s="11">
        <v>6</v>
      </c>
      <c r="B66" s="27">
        <v>99</v>
      </c>
      <c r="C66" s="11" t="s">
        <v>115</v>
      </c>
      <c r="D66" s="9" t="s">
        <v>108</v>
      </c>
      <c r="E66" s="9" t="s">
        <v>59</v>
      </c>
      <c r="F66" s="28">
        <v>35</v>
      </c>
      <c r="G66" s="2" t="s">
        <v>9</v>
      </c>
      <c r="H66" s="29">
        <v>8.71</v>
      </c>
      <c r="I66" s="30">
        <v>0</v>
      </c>
      <c r="J66" s="5">
        <v>15480</v>
      </c>
      <c r="K66" s="5">
        <f t="shared" si="3"/>
        <v>4719078.000000001</v>
      </c>
      <c r="L66" s="5">
        <f t="shared" si="4"/>
        <v>56628936.000000015</v>
      </c>
      <c r="M66" s="22">
        <f t="shared" si="5"/>
        <v>113257872.00000003</v>
      </c>
      <c r="N66" s="5" t="s">
        <v>91</v>
      </c>
      <c r="O66" s="2">
        <v>1060165</v>
      </c>
    </row>
    <row r="67" spans="1:15" ht="282">
      <c r="A67" s="11">
        <v>6</v>
      </c>
      <c r="B67" s="27">
        <v>100</v>
      </c>
      <c r="C67" s="11" t="s">
        <v>115</v>
      </c>
      <c r="D67" s="9" t="s">
        <v>107</v>
      </c>
      <c r="E67" s="9" t="s">
        <v>60</v>
      </c>
      <c r="F67" s="28">
        <v>20</v>
      </c>
      <c r="G67" s="2" t="s">
        <v>9</v>
      </c>
      <c r="H67" s="29">
        <v>8.71</v>
      </c>
      <c r="I67" s="30">
        <v>0</v>
      </c>
      <c r="J67" s="5">
        <v>15480</v>
      </c>
      <c r="K67" s="5">
        <f t="shared" si="3"/>
        <v>2696616.0000000005</v>
      </c>
      <c r="L67" s="5">
        <f t="shared" si="4"/>
        <v>32359392.000000007</v>
      </c>
      <c r="M67" s="22">
        <f t="shared" si="5"/>
        <v>64718784.000000015</v>
      </c>
      <c r="N67" s="5" t="s">
        <v>91</v>
      </c>
      <c r="O67" s="2">
        <v>1060166</v>
      </c>
    </row>
    <row r="68" spans="1:15" ht="113.25">
      <c r="A68" s="11">
        <v>7</v>
      </c>
      <c r="B68" s="27">
        <v>101</v>
      </c>
      <c r="C68" s="11" t="s">
        <v>115</v>
      </c>
      <c r="D68" s="9" t="s">
        <v>125</v>
      </c>
      <c r="E68" s="14" t="s">
        <v>126</v>
      </c>
      <c r="F68" s="28">
        <v>20</v>
      </c>
      <c r="G68" s="2" t="s">
        <v>9</v>
      </c>
      <c r="H68" s="29">
        <v>8.71</v>
      </c>
      <c r="I68" s="30">
        <v>0</v>
      </c>
      <c r="J68" s="5">
        <v>15480</v>
      </c>
      <c r="K68" s="5">
        <f t="shared" si="3"/>
        <v>2696616.0000000005</v>
      </c>
      <c r="L68" s="5">
        <f t="shared" si="4"/>
        <v>32359392.000000007</v>
      </c>
      <c r="M68" s="22">
        <f t="shared" si="5"/>
        <v>64718784.000000015</v>
      </c>
      <c r="N68" s="5" t="s">
        <v>91</v>
      </c>
      <c r="O68" s="2">
        <v>1070261</v>
      </c>
    </row>
    <row r="69" spans="1:15" ht="113.25">
      <c r="A69" s="11">
        <v>7</v>
      </c>
      <c r="B69" s="27">
        <v>102</v>
      </c>
      <c r="C69" s="11" t="s">
        <v>115</v>
      </c>
      <c r="D69" s="18" t="s">
        <v>127</v>
      </c>
      <c r="E69" s="14" t="s">
        <v>61</v>
      </c>
      <c r="F69" s="28">
        <v>75</v>
      </c>
      <c r="G69" s="2" t="s">
        <v>9</v>
      </c>
      <c r="H69" s="29">
        <v>8.71</v>
      </c>
      <c r="I69" s="30">
        <v>0</v>
      </c>
      <c r="J69" s="5">
        <v>15480</v>
      </c>
      <c r="K69" s="5">
        <f t="shared" si="3"/>
        <v>10112310.000000002</v>
      </c>
      <c r="L69" s="22">
        <f t="shared" si="4"/>
        <v>121347720.00000003</v>
      </c>
      <c r="M69" s="5">
        <f t="shared" si="5"/>
        <v>242695440.00000006</v>
      </c>
      <c r="N69" s="5" t="s">
        <v>14</v>
      </c>
      <c r="O69" s="2">
        <v>1070262</v>
      </c>
    </row>
    <row r="70" spans="1:15" ht="57">
      <c r="A70" s="11">
        <v>7</v>
      </c>
      <c r="B70" s="27">
        <v>103</v>
      </c>
      <c r="C70" s="11" t="s">
        <v>115</v>
      </c>
      <c r="D70" s="18" t="s">
        <v>128</v>
      </c>
      <c r="E70" s="14" t="s">
        <v>129</v>
      </c>
      <c r="F70" s="28">
        <v>10</v>
      </c>
      <c r="G70" s="2" t="s">
        <v>9</v>
      </c>
      <c r="H70" s="29">
        <v>8.71</v>
      </c>
      <c r="I70" s="30">
        <v>0.14</v>
      </c>
      <c r="J70" s="5">
        <v>15480</v>
      </c>
      <c r="K70" s="5">
        <f t="shared" si="3"/>
        <v>1537071.12</v>
      </c>
      <c r="L70" s="5">
        <f t="shared" si="4"/>
        <v>18444853.44</v>
      </c>
      <c r="M70" s="22">
        <f t="shared" si="5"/>
        <v>36889706.88</v>
      </c>
      <c r="N70" s="5" t="s">
        <v>91</v>
      </c>
      <c r="O70" s="2">
        <v>1070274</v>
      </c>
    </row>
    <row r="71" spans="1:15" ht="102">
      <c r="A71" s="11">
        <v>7</v>
      </c>
      <c r="B71" s="27">
        <v>104</v>
      </c>
      <c r="C71" s="11" t="s">
        <v>115</v>
      </c>
      <c r="D71" s="9" t="s">
        <v>130</v>
      </c>
      <c r="E71" s="14" t="s">
        <v>62</v>
      </c>
      <c r="F71" s="28">
        <v>22</v>
      </c>
      <c r="G71" s="2" t="s">
        <v>9</v>
      </c>
      <c r="H71" s="29">
        <v>8.71</v>
      </c>
      <c r="I71" s="30">
        <v>0</v>
      </c>
      <c r="J71" s="5">
        <v>15480</v>
      </c>
      <c r="K71" s="5">
        <f t="shared" si="3"/>
        <v>2966277.6000000006</v>
      </c>
      <c r="L71" s="5">
        <f t="shared" si="4"/>
        <v>35595331.2</v>
      </c>
      <c r="M71" s="22">
        <f t="shared" si="5"/>
        <v>71190662.4</v>
      </c>
      <c r="N71" s="5" t="s">
        <v>91</v>
      </c>
      <c r="O71" s="2">
        <v>1070275</v>
      </c>
    </row>
    <row r="72" spans="1:15" ht="124.5">
      <c r="A72" s="11">
        <v>8</v>
      </c>
      <c r="B72" s="27">
        <v>105</v>
      </c>
      <c r="C72" s="11" t="s">
        <v>115</v>
      </c>
      <c r="D72" s="31" t="s">
        <v>25</v>
      </c>
      <c r="E72" s="14" t="s">
        <v>131</v>
      </c>
      <c r="F72" s="28">
        <v>20</v>
      </c>
      <c r="G72" s="2" t="s">
        <v>9</v>
      </c>
      <c r="H72" s="29">
        <v>8.71</v>
      </c>
      <c r="I72" s="30">
        <v>0.14</v>
      </c>
      <c r="J72" s="5">
        <v>15480</v>
      </c>
      <c r="K72" s="5">
        <f t="shared" si="3"/>
        <v>3074142.24</v>
      </c>
      <c r="L72" s="5">
        <f t="shared" si="4"/>
        <v>36889706.88</v>
      </c>
      <c r="M72" s="22">
        <f t="shared" si="5"/>
        <v>73779413.76</v>
      </c>
      <c r="N72" s="5" t="s">
        <v>91</v>
      </c>
      <c r="O72" s="2" t="s">
        <v>132</v>
      </c>
    </row>
    <row r="73" spans="1:15" ht="158.25">
      <c r="A73" s="11">
        <v>8</v>
      </c>
      <c r="B73" s="27">
        <v>106</v>
      </c>
      <c r="C73" s="11" t="s">
        <v>115</v>
      </c>
      <c r="D73" s="31" t="s">
        <v>133</v>
      </c>
      <c r="E73" s="14" t="s">
        <v>63</v>
      </c>
      <c r="F73" s="28">
        <v>25</v>
      </c>
      <c r="G73" s="2" t="s">
        <v>9</v>
      </c>
      <c r="H73" s="29">
        <v>8.71</v>
      </c>
      <c r="I73" s="30">
        <v>0.14</v>
      </c>
      <c r="J73" s="5">
        <v>15480</v>
      </c>
      <c r="K73" s="5">
        <f t="shared" si="3"/>
        <v>3842677.8000000007</v>
      </c>
      <c r="L73" s="5">
        <f t="shared" si="4"/>
        <v>46112133.60000001</v>
      </c>
      <c r="M73" s="22">
        <f t="shared" si="5"/>
        <v>92224267.20000002</v>
      </c>
      <c r="N73" s="5" t="s">
        <v>91</v>
      </c>
      <c r="O73" s="2">
        <v>1080508</v>
      </c>
    </row>
    <row r="74" spans="1:15" ht="90">
      <c r="A74" s="11">
        <v>8</v>
      </c>
      <c r="B74" s="27">
        <v>107</v>
      </c>
      <c r="C74" s="11" t="s">
        <v>115</v>
      </c>
      <c r="D74" s="32" t="s">
        <v>134</v>
      </c>
      <c r="E74" s="11" t="s">
        <v>64</v>
      </c>
      <c r="F74" s="28">
        <v>50</v>
      </c>
      <c r="G74" s="2" t="s">
        <v>9</v>
      </c>
      <c r="H74" s="29">
        <v>8.71</v>
      </c>
      <c r="I74" s="30">
        <v>0.14</v>
      </c>
      <c r="J74" s="5">
        <v>15480</v>
      </c>
      <c r="K74" s="5">
        <f t="shared" si="3"/>
        <v>7685355.6000000015</v>
      </c>
      <c r="L74" s="5">
        <f t="shared" si="4"/>
        <v>92224267.20000002</v>
      </c>
      <c r="M74" s="22">
        <f t="shared" si="5"/>
        <v>184448534.40000004</v>
      </c>
      <c r="N74" s="5" t="s">
        <v>91</v>
      </c>
      <c r="O74" s="2">
        <v>1080509</v>
      </c>
    </row>
    <row r="75" spans="1:15" ht="259.5">
      <c r="A75" s="11">
        <v>8</v>
      </c>
      <c r="B75" s="27">
        <v>108</v>
      </c>
      <c r="C75" s="11" t="s">
        <v>115</v>
      </c>
      <c r="D75" s="31" t="s">
        <v>135</v>
      </c>
      <c r="E75" s="14" t="s">
        <v>66</v>
      </c>
      <c r="F75" s="28">
        <v>20</v>
      </c>
      <c r="G75" s="2" t="s">
        <v>9</v>
      </c>
      <c r="H75" s="29">
        <v>8.71</v>
      </c>
      <c r="I75" s="30">
        <v>0.14</v>
      </c>
      <c r="J75" s="5">
        <v>15480</v>
      </c>
      <c r="K75" s="5">
        <f t="shared" si="3"/>
        <v>3074142.24</v>
      </c>
      <c r="L75" s="5">
        <f t="shared" si="4"/>
        <v>36889706.88</v>
      </c>
      <c r="M75" s="22">
        <f t="shared" si="5"/>
        <v>73779413.76</v>
      </c>
      <c r="N75" s="5" t="s">
        <v>91</v>
      </c>
      <c r="O75" s="2">
        <v>1080515</v>
      </c>
    </row>
    <row r="76" spans="1:15" ht="90.75">
      <c r="A76" s="11">
        <v>8</v>
      </c>
      <c r="B76" s="27">
        <v>109</v>
      </c>
      <c r="C76" s="11" t="s">
        <v>115</v>
      </c>
      <c r="D76" s="31" t="s">
        <v>136</v>
      </c>
      <c r="E76" s="14" t="s">
        <v>137</v>
      </c>
      <c r="F76" s="28">
        <v>55</v>
      </c>
      <c r="G76" s="2" t="s">
        <v>9</v>
      </c>
      <c r="H76" s="29">
        <v>8.71</v>
      </c>
      <c r="I76" s="30">
        <v>0.14</v>
      </c>
      <c r="J76" s="5">
        <v>15480</v>
      </c>
      <c r="K76" s="5">
        <f t="shared" si="3"/>
        <v>8453891.160000002</v>
      </c>
      <c r="L76" s="5">
        <f t="shared" si="4"/>
        <v>101446693.92000002</v>
      </c>
      <c r="M76" s="22">
        <f t="shared" si="5"/>
        <v>202893387.84000003</v>
      </c>
      <c r="N76" s="5" t="s">
        <v>91</v>
      </c>
      <c r="O76" s="2" t="s">
        <v>138</v>
      </c>
    </row>
    <row r="77" spans="1:15" ht="113.25">
      <c r="A77" s="11">
        <v>9</v>
      </c>
      <c r="B77" s="27">
        <v>110</v>
      </c>
      <c r="C77" s="11" t="s">
        <v>115</v>
      </c>
      <c r="D77" s="9" t="s">
        <v>28</v>
      </c>
      <c r="E77" s="14" t="s">
        <v>68</v>
      </c>
      <c r="F77" s="28">
        <v>10</v>
      </c>
      <c r="G77" s="2" t="s">
        <v>9</v>
      </c>
      <c r="H77" s="29">
        <v>8.71</v>
      </c>
      <c r="I77" s="30">
        <v>0.14</v>
      </c>
      <c r="J77" s="5">
        <v>15480</v>
      </c>
      <c r="K77" s="5">
        <f t="shared" si="3"/>
        <v>1537071.12</v>
      </c>
      <c r="L77" s="5">
        <f t="shared" si="4"/>
        <v>18444853.44</v>
      </c>
      <c r="M77" s="22">
        <f t="shared" si="5"/>
        <v>36889706.88</v>
      </c>
      <c r="N77" s="5" t="s">
        <v>91</v>
      </c>
      <c r="O77" s="2">
        <v>1090281</v>
      </c>
    </row>
    <row r="78" spans="1:15" ht="158.25">
      <c r="A78" s="11">
        <v>9</v>
      </c>
      <c r="B78" s="27">
        <v>111</v>
      </c>
      <c r="C78" s="11" t="s">
        <v>115</v>
      </c>
      <c r="D78" s="9" t="s">
        <v>139</v>
      </c>
      <c r="E78" s="14" t="s">
        <v>67</v>
      </c>
      <c r="F78" s="28">
        <v>64</v>
      </c>
      <c r="G78" s="2" t="s">
        <v>9</v>
      </c>
      <c r="H78" s="29">
        <v>8.71</v>
      </c>
      <c r="I78" s="30">
        <v>0.14</v>
      </c>
      <c r="J78" s="5">
        <v>15480</v>
      </c>
      <c r="K78" s="5">
        <f t="shared" si="3"/>
        <v>9837255.168000001</v>
      </c>
      <c r="L78" s="22">
        <f t="shared" si="4"/>
        <v>118047062.01600002</v>
      </c>
      <c r="M78" s="5">
        <f t="shared" si="5"/>
        <v>236094124.03200004</v>
      </c>
      <c r="N78" s="5" t="s">
        <v>14</v>
      </c>
      <c r="O78" s="2">
        <v>1090283</v>
      </c>
    </row>
    <row r="79" spans="1:15" ht="135.75">
      <c r="A79" s="11">
        <v>9</v>
      </c>
      <c r="B79" s="27">
        <v>112</v>
      </c>
      <c r="C79" s="11" t="s">
        <v>115</v>
      </c>
      <c r="D79" s="9" t="s">
        <v>140</v>
      </c>
      <c r="E79" s="14" t="s">
        <v>69</v>
      </c>
      <c r="F79" s="28">
        <v>23</v>
      </c>
      <c r="G79" s="2" t="s">
        <v>9</v>
      </c>
      <c r="H79" s="29">
        <v>8.71</v>
      </c>
      <c r="I79" s="30">
        <v>0.14</v>
      </c>
      <c r="J79" s="5">
        <v>15480</v>
      </c>
      <c r="K79" s="5">
        <f t="shared" si="3"/>
        <v>3535263.5760000004</v>
      </c>
      <c r="L79" s="5">
        <f t="shared" si="4"/>
        <v>42423162.912</v>
      </c>
      <c r="M79" s="22">
        <f t="shared" si="5"/>
        <v>84846325.824</v>
      </c>
      <c r="N79" s="5" t="s">
        <v>91</v>
      </c>
      <c r="O79" s="2">
        <v>1090286</v>
      </c>
    </row>
    <row r="80" spans="1:15" ht="124.5">
      <c r="A80" s="11">
        <v>10</v>
      </c>
      <c r="B80" s="27">
        <v>113</v>
      </c>
      <c r="C80" s="11" t="s">
        <v>115</v>
      </c>
      <c r="D80" s="9" t="s">
        <v>141</v>
      </c>
      <c r="E80" s="14" t="s">
        <v>71</v>
      </c>
      <c r="F80" s="28">
        <v>10</v>
      </c>
      <c r="G80" s="2" t="s">
        <v>9</v>
      </c>
      <c r="H80" s="29">
        <v>8.71</v>
      </c>
      <c r="I80" s="30">
        <v>0.28</v>
      </c>
      <c r="J80" s="5">
        <v>15480</v>
      </c>
      <c r="K80" s="5">
        <f t="shared" si="3"/>
        <v>1725834.2400000002</v>
      </c>
      <c r="L80" s="5">
        <f t="shared" si="4"/>
        <v>20710010.880000003</v>
      </c>
      <c r="M80" s="22">
        <f t="shared" si="5"/>
        <v>41420021.760000005</v>
      </c>
      <c r="N80" s="5" t="s">
        <v>91</v>
      </c>
      <c r="O80" s="2">
        <v>1100331</v>
      </c>
    </row>
    <row r="81" spans="1:15" ht="192">
      <c r="A81" s="11">
        <v>10</v>
      </c>
      <c r="B81" s="27">
        <v>114</v>
      </c>
      <c r="C81" s="11" t="s">
        <v>115</v>
      </c>
      <c r="D81" s="9" t="s">
        <v>142</v>
      </c>
      <c r="E81" s="14" t="s">
        <v>143</v>
      </c>
      <c r="F81" s="28">
        <v>32</v>
      </c>
      <c r="G81" s="2" t="s">
        <v>9</v>
      </c>
      <c r="H81" s="29">
        <v>8.71</v>
      </c>
      <c r="I81" s="30">
        <v>0.14</v>
      </c>
      <c r="J81" s="5">
        <v>15480</v>
      </c>
      <c r="K81" s="5">
        <f t="shared" si="3"/>
        <v>4918627.584000001</v>
      </c>
      <c r="L81" s="5">
        <f t="shared" si="4"/>
        <v>59023531.00800001</v>
      </c>
      <c r="M81" s="22">
        <f t="shared" si="5"/>
        <v>118047062.01600002</v>
      </c>
      <c r="N81" s="5" t="s">
        <v>91</v>
      </c>
      <c r="O81" s="2">
        <v>1100332</v>
      </c>
    </row>
    <row r="82" spans="1:15" ht="124.5">
      <c r="A82" s="11">
        <v>10</v>
      </c>
      <c r="B82" s="27">
        <v>115</v>
      </c>
      <c r="C82" s="11" t="s">
        <v>115</v>
      </c>
      <c r="D82" s="9" t="s">
        <v>144</v>
      </c>
      <c r="E82" s="14" t="s">
        <v>73</v>
      </c>
      <c r="F82" s="28">
        <v>20</v>
      </c>
      <c r="G82" s="2" t="s">
        <v>9</v>
      </c>
      <c r="H82" s="29">
        <v>8.71</v>
      </c>
      <c r="I82" s="30">
        <v>0.14</v>
      </c>
      <c r="J82" s="5">
        <v>15480</v>
      </c>
      <c r="K82" s="5">
        <f t="shared" si="3"/>
        <v>3074142.24</v>
      </c>
      <c r="L82" s="5">
        <f t="shared" si="4"/>
        <v>36889706.88</v>
      </c>
      <c r="M82" s="22">
        <f t="shared" si="5"/>
        <v>73779413.76</v>
      </c>
      <c r="N82" s="5" t="s">
        <v>91</v>
      </c>
      <c r="O82" s="2">
        <v>1100333</v>
      </c>
    </row>
    <row r="83" spans="1:15" ht="203.25">
      <c r="A83" s="11">
        <v>11</v>
      </c>
      <c r="B83" s="27">
        <v>116</v>
      </c>
      <c r="C83" s="11" t="s">
        <v>115</v>
      </c>
      <c r="D83" s="18" t="s">
        <v>33</v>
      </c>
      <c r="E83" s="14" t="s">
        <v>74</v>
      </c>
      <c r="F83" s="28">
        <v>18</v>
      </c>
      <c r="G83" s="2" t="s">
        <v>9</v>
      </c>
      <c r="H83" s="29">
        <v>8.71</v>
      </c>
      <c r="I83" s="30">
        <v>0.84</v>
      </c>
      <c r="J83" s="5">
        <v>15480</v>
      </c>
      <c r="K83" s="5">
        <f t="shared" si="3"/>
        <v>4465596.096000001</v>
      </c>
      <c r="L83" s="5">
        <f t="shared" si="4"/>
        <v>53587153.15200001</v>
      </c>
      <c r="M83" s="22">
        <f t="shared" si="5"/>
        <v>107174306.30400002</v>
      </c>
      <c r="N83" s="5" t="s">
        <v>91</v>
      </c>
      <c r="O83" s="2">
        <v>1110096</v>
      </c>
    </row>
    <row r="84" spans="1:15" ht="293.25">
      <c r="A84" s="11">
        <v>12</v>
      </c>
      <c r="B84" s="27">
        <v>117</v>
      </c>
      <c r="C84" s="11" t="s">
        <v>115</v>
      </c>
      <c r="D84" s="9" t="s">
        <v>145</v>
      </c>
      <c r="E84" s="14" t="s">
        <v>75</v>
      </c>
      <c r="F84" s="28">
        <v>10</v>
      </c>
      <c r="G84" s="2" t="s">
        <v>9</v>
      </c>
      <c r="H84" s="29">
        <v>8.71</v>
      </c>
      <c r="I84" s="30">
        <v>0.56</v>
      </c>
      <c r="J84" s="5">
        <v>15480</v>
      </c>
      <c r="K84" s="5">
        <f t="shared" si="3"/>
        <v>2103360.4800000004</v>
      </c>
      <c r="L84" s="5">
        <f t="shared" si="4"/>
        <v>25240325.760000005</v>
      </c>
      <c r="M84" s="22">
        <f t="shared" si="5"/>
        <v>50480651.52000001</v>
      </c>
      <c r="N84" s="5" t="s">
        <v>91</v>
      </c>
      <c r="O84" s="2">
        <v>1120094</v>
      </c>
    </row>
    <row r="85" spans="1:15" ht="68.25">
      <c r="A85" s="11">
        <v>13</v>
      </c>
      <c r="B85" s="27">
        <v>118</v>
      </c>
      <c r="C85" s="11" t="s">
        <v>115</v>
      </c>
      <c r="D85" s="9" t="s">
        <v>146</v>
      </c>
      <c r="E85" s="14" t="s">
        <v>147</v>
      </c>
      <c r="F85" s="28">
        <v>97</v>
      </c>
      <c r="G85" s="2" t="s">
        <v>9</v>
      </c>
      <c r="H85" s="29">
        <v>8.71</v>
      </c>
      <c r="I85" s="30">
        <v>0</v>
      </c>
      <c r="J85" s="5">
        <v>15480</v>
      </c>
      <c r="K85" s="5">
        <f t="shared" si="3"/>
        <v>13078587.600000001</v>
      </c>
      <c r="L85" s="22">
        <f t="shared" si="4"/>
        <v>156943051.20000002</v>
      </c>
      <c r="M85" s="5">
        <f t="shared" si="5"/>
        <v>313886102.40000004</v>
      </c>
      <c r="N85" s="5" t="s">
        <v>14</v>
      </c>
      <c r="O85" s="2">
        <v>1131031</v>
      </c>
    </row>
    <row r="86" spans="1:15" ht="34.5">
      <c r="A86" s="11">
        <v>13</v>
      </c>
      <c r="B86" s="27">
        <v>119</v>
      </c>
      <c r="C86" s="11" t="s">
        <v>115</v>
      </c>
      <c r="D86" s="9" t="s">
        <v>148</v>
      </c>
      <c r="E86" s="14" t="s">
        <v>81</v>
      </c>
      <c r="F86" s="28">
        <v>44</v>
      </c>
      <c r="G86" s="2" t="s">
        <v>9</v>
      </c>
      <c r="H86" s="29">
        <v>8.71</v>
      </c>
      <c r="I86" s="30">
        <v>0</v>
      </c>
      <c r="J86" s="5">
        <v>15480</v>
      </c>
      <c r="K86" s="5">
        <f t="shared" si="3"/>
        <v>5932555.200000001</v>
      </c>
      <c r="L86" s="5">
        <f t="shared" si="4"/>
        <v>71190662.4</v>
      </c>
      <c r="M86" s="22">
        <f t="shared" si="5"/>
        <v>142381324.8</v>
      </c>
      <c r="N86" s="5" t="s">
        <v>91</v>
      </c>
      <c r="O86" s="2">
        <v>1131032</v>
      </c>
    </row>
    <row r="87" spans="1:15" ht="68.25">
      <c r="A87" s="11">
        <v>13</v>
      </c>
      <c r="B87" s="27">
        <v>120</v>
      </c>
      <c r="C87" s="11" t="s">
        <v>115</v>
      </c>
      <c r="D87" s="9" t="s">
        <v>149</v>
      </c>
      <c r="E87" s="14" t="s">
        <v>78</v>
      </c>
      <c r="F87" s="28">
        <v>56</v>
      </c>
      <c r="G87" s="2" t="s">
        <v>9</v>
      </c>
      <c r="H87" s="29">
        <v>8.71</v>
      </c>
      <c r="I87" s="30">
        <v>0</v>
      </c>
      <c r="J87" s="5">
        <v>15480</v>
      </c>
      <c r="K87" s="5">
        <f t="shared" si="3"/>
        <v>7550524.800000001</v>
      </c>
      <c r="L87" s="5">
        <f t="shared" si="4"/>
        <v>90606297.60000001</v>
      </c>
      <c r="M87" s="22">
        <f t="shared" si="5"/>
        <v>181212595.20000002</v>
      </c>
      <c r="N87" s="5" t="s">
        <v>91</v>
      </c>
      <c r="O87" s="2">
        <v>1131033</v>
      </c>
    </row>
    <row r="88" spans="1:15" ht="68.25">
      <c r="A88" s="11">
        <v>13</v>
      </c>
      <c r="B88" s="27">
        <v>121</v>
      </c>
      <c r="C88" s="11" t="s">
        <v>115</v>
      </c>
      <c r="D88" s="9" t="s">
        <v>150</v>
      </c>
      <c r="E88" s="14" t="s">
        <v>151</v>
      </c>
      <c r="F88" s="28">
        <v>75</v>
      </c>
      <c r="G88" s="2" t="s">
        <v>9</v>
      </c>
      <c r="H88" s="29">
        <v>8.71</v>
      </c>
      <c r="I88" s="30">
        <v>0</v>
      </c>
      <c r="J88" s="5">
        <v>15480</v>
      </c>
      <c r="K88" s="5">
        <f t="shared" si="3"/>
        <v>10112310.000000002</v>
      </c>
      <c r="L88" s="22">
        <f t="shared" si="4"/>
        <v>121347720.00000003</v>
      </c>
      <c r="M88" s="5">
        <f t="shared" si="5"/>
        <v>242695440.00000006</v>
      </c>
      <c r="N88" s="5" t="s">
        <v>14</v>
      </c>
      <c r="O88" s="2">
        <v>1131034</v>
      </c>
    </row>
    <row r="89" spans="1:15" ht="45.75">
      <c r="A89" s="11">
        <v>13</v>
      </c>
      <c r="B89" s="27">
        <v>122</v>
      </c>
      <c r="C89" s="11" t="s">
        <v>115</v>
      </c>
      <c r="D89" s="9" t="s">
        <v>42</v>
      </c>
      <c r="E89" s="14" t="s">
        <v>83</v>
      </c>
      <c r="F89" s="28">
        <v>54</v>
      </c>
      <c r="G89" s="2" t="s">
        <v>9</v>
      </c>
      <c r="H89" s="29">
        <v>8.71</v>
      </c>
      <c r="I89" s="30">
        <v>0</v>
      </c>
      <c r="J89" s="5">
        <v>15480</v>
      </c>
      <c r="K89" s="5">
        <f t="shared" si="3"/>
        <v>7280863.200000001</v>
      </c>
      <c r="L89" s="5">
        <f t="shared" si="4"/>
        <v>87370358.4</v>
      </c>
      <c r="M89" s="22">
        <f t="shared" si="5"/>
        <v>174740716.8</v>
      </c>
      <c r="N89" s="5" t="s">
        <v>91</v>
      </c>
      <c r="O89" s="2">
        <v>1131035</v>
      </c>
    </row>
    <row r="90" spans="1:15" ht="57">
      <c r="A90" s="11">
        <v>13</v>
      </c>
      <c r="B90" s="27">
        <v>123</v>
      </c>
      <c r="C90" s="11" t="s">
        <v>115</v>
      </c>
      <c r="D90" s="9" t="s">
        <v>152</v>
      </c>
      <c r="E90" s="14" t="s">
        <v>80</v>
      </c>
      <c r="F90" s="28">
        <v>53</v>
      </c>
      <c r="G90" s="2" t="s">
        <v>9</v>
      </c>
      <c r="H90" s="29">
        <v>8.71</v>
      </c>
      <c r="I90" s="30">
        <v>0</v>
      </c>
      <c r="J90" s="5">
        <v>15480</v>
      </c>
      <c r="K90" s="5">
        <f t="shared" si="3"/>
        <v>7146032.400000001</v>
      </c>
      <c r="L90" s="5">
        <f t="shared" si="4"/>
        <v>85752388.80000001</v>
      </c>
      <c r="M90" s="22">
        <f t="shared" si="5"/>
        <v>171504777.60000002</v>
      </c>
      <c r="N90" s="5" t="s">
        <v>91</v>
      </c>
      <c r="O90" s="2">
        <v>1131037</v>
      </c>
    </row>
    <row r="91" spans="1:15" ht="68.25">
      <c r="A91" s="11">
        <v>13</v>
      </c>
      <c r="B91" s="27">
        <v>124</v>
      </c>
      <c r="C91" s="11" t="s">
        <v>115</v>
      </c>
      <c r="D91" s="9" t="s">
        <v>153</v>
      </c>
      <c r="E91" s="14" t="s">
        <v>79</v>
      </c>
      <c r="F91" s="28">
        <v>44</v>
      </c>
      <c r="G91" s="2" t="s">
        <v>9</v>
      </c>
      <c r="H91" s="29">
        <v>8.71</v>
      </c>
      <c r="I91" s="30">
        <v>0</v>
      </c>
      <c r="J91" s="5">
        <v>15480</v>
      </c>
      <c r="K91" s="5">
        <f t="shared" si="3"/>
        <v>5932555.200000001</v>
      </c>
      <c r="L91" s="5">
        <f t="shared" si="4"/>
        <v>71190662.4</v>
      </c>
      <c r="M91" s="22">
        <f t="shared" si="5"/>
        <v>142381324.8</v>
      </c>
      <c r="N91" s="5" t="s">
        <v>91</v>
      </c>
      <c r="O91" s="2">
        <v>1131038</v>
      </c>
    </row>
    <row r="92" spans="1:15" ht="147">
      <c r="A92" s="11">
        <v>13</v>
      </c>
      <c r="B92" s="27">
        <v>125</v>
      </c>
      <c r="C92" s="11" t="s">
        <v>115</v>
      </c>
      <c r="D92" s="9" t="s">
        <v>154</v>
      </c>
      <c r="E92" s="14" t="s">
        <v>88</v>
      </c>
      <c r="F92" s="28">
        <v>35</v>
      </c>
      <c r="G92" s="2" t="s">
        <v>9</v>
      </c>
      <c r="H92" s="29">
        <v>8.71</v>
      </c>
      <c r="I92" s="30">
        <v>0</v>
      </c>
      <c r="J92" s="5">
        <v>15480</v>
      </c>
      <c r="K92" s="5">
        <f t="shared" si="3"/>
        <v>4719078.000000001</v>
      </c>
      <c r="L92" s="5">
        <f t="shared" si="4"/>
        <v>56628936.000000015</v>
      </c>
      <c r="M92" s="22">
        <f t="shared" si="5"/>
        <v>113257872.00000003</v>
      </c>
      <c r="N92" s="5" t="s">
        <v>91</v>
      </c>
      <c r="O92" s="2">
        <v>1131040</v>
      </c>
    </row>
    <row r="93" spans="1:15" ht="45.75">
      <c r="A93" s="11">
        <v>13</v>
      </c>
      <c r="B93" s="27">
        <v>126</v>
      </c>
      <c r="C93" s="11" t="s">
        <v>115</v>
      </c>
      <c r="D93" s="9" t="s">
        <v>43</v>
      </c>
      <c r="E93" s="14" t="s">
        <v>84</v>
      </c>
      <c r="F93" s="28">
        <v>37</v>
      </c>
      <c r="G93" s="2" t="s">
        <v>9</v>
      </c>
      <c r="H93" s="29">
        <v>8.71</v>
      </c>
      <c r="I93" s="30">
        <v>0</v>
      </c>
      <c r="J93" s="5">
        <v>15480</v>
      </c>
      <c r="K93" s="5">
        <f t="shared" si="3"/>
        <v>4988739.600000001</v>
      </c>
      <c r="L93" s="5">
        <f t="shared" si="4"/>
        <v>59864875.2</v>
      </c>
      <c r="M93" s="22">
        <f t="shared" si="5"/>
        <v>119729750.4</v>
      </c>
      <c r="N93" s="5" t="s">
        <v>91</v>
      </c>
      <c r="O93" s="2">
        <v>1131041</v>
      </c>
    </row>
    <row r="94" spans="1:15" ht="45.75">
      <c r="A94" s="11">
        <v>13</v>
      </c>
      <c r="B94" s="27">
        <v>127</v>
      </c>
      <c r="C94" s="11" t="s">
        <v>115</v>
      </c>
      <c r="D94" s="9" t="s">
        <v>155</v>
      </c>
      <c r="E94" s="14" t="s">
        <v>86</v>
      </c>
      <c r="F94" s="28">
        <v>45</v>
      </c>
      <c r="G94" s="2" t="s">
        <v>9</v>
      </c>
      <c r="H94" s="29">
        <v>8.71</v>
      </c>
      <c r="I94" s="30">
        <v>0</v>
      </c>
      <c r="J94" s="5">
        <v>15480</v>
      </c>
      <c r="K94" s="5">
        <f t="shared" si="3"/>
        <v>6067386.000000001</v>
      </c>
      <c r="L94" s="5">
        <f t="shared" si="4"/>
        <v>72808632.00000001</v>
      </c>
      <c r="M94" s="22">
        <f t="shared" si="5"/>
        <v>145617264.00000003</v>
      </c>
      <c r="N94" s="5" t="s">
        <v>91</v>
      </c>
      <c r="O94" s="2">
        <v>1131042</v>
      </c>
    </row>
    <row r="95" spans="1:15" ht="57">
      <c r="A95" s="11">
        <v>13</v>
      </c>
      <c r="B95" s="27">
        <v>128</v>
      </c>
      <c r="C95" s="11" t="s">
        <v>115</v>
      </c>
      <c r="D95" s="9" t="s">
        <v>46</v>
      </c>
      <c r="E95" s="14" t="s">
        <v>87</v>
      </c>
      <c r="F95" s="28">
        <v>79</v>
      </c>
      <c r="G95" s="2" t="s">
        <v>9</v>
      </c>
      <c r="H95" s="29">
        <v>8.71</v>
      </c>
      <c r="I95" s="30">
        <v>0</v>
      </c>
      <c r="J95" s="5">
        <v>15480</v>
      </c>
      <c r="K95" s="5">
        <f t="shared" si="3"/>
        <v>10651633.200000001</v>
      </c>
      <c r="L95" s="22">
        <f t="shared" si="4"/>
        <v>127819598.4</v>
      </c>
      <c r="M95" s="5">
        <f t="shared" si="5"/>
        <v>255639196.8</v>
      </c>
      <c r="N95" s="5" t="s">
        <v>14</v>
      </c>
      <c r="O95" s="2">
        <v>1131043</v>
      </c>
    </row>
    <row r="96" spans="1:15" ht="90.75">
      <c r="A96" s="11">
        <v>13</v>
      </c>
      <c r="B96" s="27">
        <v>129</v>
      </c>
      <c r="C96" s="11" t="s">
        <v>115</v>
      </c>
      <c r="D96" s="9" t="s">
        <v>44</v>
      </c>
      <c r="E96" s="14" t="s">
        <v>85</v>
      </c>
      <c r="F96" s="28">
        <v>42</v>
      </c>
      <c r="G96" s="2" t="s">
        <v>9</v>
      </c>
      <c r="H96" s="29">
        <v>8.71</v>
      </c>
      <c r="I96" s="30">
        <v>0</v>
      </c>
      <c r="J96" s="5">
        <v>15480</v>
      </c>
      <c r="K96" s="5">
        <f t="shared" si="3"/>
        <v>5662893.600000001</v>
      </c>
      <c r="L96" s="5">
        <f t="shared" si="4"/>
        <v>67954723.2</v>
      </c>
      <c r="M96" s="22">
        <f t="shared" si="5"/>
        <v>135909446.4</v>
      </c>
      <c r="N96" s="5" t="s">
        <v>91</v>
      </c>
      <c r="O96" s="2">
        <v>1131044</v>
      </c>
    </row>
    <row r="97" spans="1:15" ht="57">
      <c r="A97" s="11">
        <v>13</v>
      </c>
      <c r="B97" s="27">
        <v>130</v>
      </c>
      <c r="C97" s="11" t="s">
        <v>115</v>
      </c>
      <c r="D97" s="3" t="s">
        <v>156</v>
      </c>
      <c r="E97" s="14" t="s">
        <v>82</v>
      </c>
      <c r="F97" s="28">
        <v>80</v>
      </c>
      <c r="G97" s="2" t="s">
        <v>9</v>
      </c>
      <c r="H97" s="29">
        <v>8.71</v>
      </c>
      <c r="I97" s="30">
        <v>0</v>
      </c>
      <c r="J97" s="5">
        <v>15480</v>
      </c>
      <c r="K97" s="5">
        <f t="shared" si="3"/>
        <v>10786464.000000002</v>
      </c>
      <c r="L97" s="22">
        <f t="shared" si="4"/>
        <v>129437568.00000003</v>
      </c>
      <c r="M97" s="5">
        <f t="shared" si="5"/>
        <v>258875136.00000006</v>
      </c>
      <c r="N97" s="5" t="s">
        <v>14</v>
      </c>
      <c r="O97" s="2">
        <v>1131692</v>
      </c>
    </row>
    <row r="98" spans="1:15" ht="57">
      <c r="A98" s="11">
        <v>13</v>
      </c>
      <c r="B98" s="27">
        <v>131</v>
      </c>
      <c r="C98" s="11" t="s">
        <v>115</v>
      </c>
      <c r="D98" s="3" t="s">
        <v>157</v>
      </c>
      <c r="E98" s="14" t="s">
        <v>158</v>
      </c>
      <c r="F98" s="28">
        <v>70</v>
      </c>
      <c r="G98" s="2" t="s">
        <v>9</v>
      </c>
      <c r="H98" s="29">
        <v>8.71</v>
      </c>
      <c r="I98" s="30">
        <v>0</v>
      </c>
      <c r="J98" s="5">
        <v>15480</v>
      </c>
      <c r="K98" s="5">
        <f t="shared" si="3"/>
        <v>9438156.000000002</v>
      </c>
      <c r="L98" s="5">
        <f t="shared" si="4"/>
        <v>113257872.00000003</v>
      </c>
      <c r="M98" s="22">
        <f t="shared" si="5"/>
        <v>226515744.00000006</v>
      </c>
      <c r="N98" s="5" t="s">
        <v>91</v>
      </c>
      <c r="O98" s="2">
        <v>1131693</v>
      </c>
    </row>
    <row r="99" spans="1:15" ht="180.75">
      <c r="A99" s="11">
        <v>14</v>
      </c>
      <c r="B99" s="27">
        <v>132</v>
      </c>
      <c r="C99" s="11" t="s">
        <v>115</v>
      </c>
      <c r="D99" s="9" t="s">
        <v>159</v>
      </c>
      <c r="E99" s="14" t="s">
        <v>70</v>
      </c>
      <c r="F99" s="28">
        <v>24</v>
      </c>
      <c r="G99" s="2" t="s">
        <v>9</v>
      </c>
      <c r="H99" s="29">
        <v>8.71</v>
      </c>
      <c r="I99" s="30">
        <v>0.14</v>
      </c>
      <c r="J99" s="5">
        <v>15480</v>
      </c>
      <c r="K99" s="5">
        <f t="shared" si="3"/>
        <v>3688970.6880000005</v>
      </c>
      <c r="L99" s="5">
        <f t="shared" si="4"/>
        <v>44267648.256000005</v>
      </c>
      <c r="M99" s="22">
        <f t="shared" si="5"/>
        <v>88535296.51200001</v>
      </c>
      <c r="N99" s="5" t="s">
        <v>91</v>
      </c>
      <c r="O99" s="2" t="s">
        <v>160</v>
      </c>
    </row>
    <row r="100" spans="1:15" ht="79.5">
      <c r="A100" s="11">
        <v>15</v>
      </c>
      <c r="B100" s="27">
        <v>133</v>
      </c>
      <c r="C100" s="11" t="s">
        <v>115</v>
      </c>
      <c r="D100" s="18" t="s">
        <v>161</v>
      </c>
      <c r="E100" s="14" t="s">
        <v>48</v>
      </c>
      <c r="F100" s="28">
        <v>22</v>
      </c>
      <c r="G100" s="2" t="s">
        <v>9</v>
      </c>
      <c r="H100" s="29">
        <v>8.71</v>
      </c>
      <c r="I100" s="30">
        <v>0.28</v>
      </c>
      <c r="J100" s="5">
        <v>15480</v>
      </c>
      <c r="K100" s="5">
        <f t="shared" si="3"/>
        <v>3796835.3280000007</v>
      </c>
      <c r="L100" s="5">
        <f t="shared" si="4"/>
        <v>45562023.936000004</v>
      </c>
      <c r="M100" s="22">
        <f t="shared" si="5"/>
        <v>91124047.87200001</v>
      </c>
      <c r="N100" s="5" t="s">
        <v>91</v>
      </c>
      <c r="O100" s="2">
        <v>1150024</v>
      </c>
    </row>
    <row r="101" spans="4:9" ht="15">
      <c r="D101" s="16"/>
      <c r="E101" s="16"/>
      <c r="F101" s="33"/>
      <c r="G101" s="16"/>
      <c r="I101"/>
    </row>
    <row r="102" spans="6:13" ht="15">
      <c r="F102" s="34"/>
      <c r="I102"/>
      <c r="J102" s="36" t="s">
        <v>162</v>
      </c>
      <c r="K102" s="36"/>
      <c r="L102" s="36"/>
      <c r="M102" s="23">
        <f>SUM(M57:M101)</f>
        <v>6231512836.224001</v>
      </c>
    </row>
  </sheetData>
  <sheetProtection/>
  <autoFilter ref="A4:O46"/>
  <mergeCells count="6">
    <mergeCell ref="J102:L102"/>
    <mergeCell ref="A1:O1"/>
    <mergeCell ref="A2:O2"/>
    <mergeCell ref="J48:L48"/>
    <mergeCell ref="A53:N53"/>
    <mergeCell ref="A54:N5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14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tpezoa</dc:creator>
  <cp:keywords/>
  <dc:description/>
  <cp:lastModifiedBy>Verdejo Aravena, Cesar</cp:lastModifiedBy>
  <cp:lastPrinted>2017-08-31T19:46:49Z</cp:lastPrinted>
  <dcterms:created xsi:type="dcterms:W3CDTF">2016-01-21T23:04:18Z</dcterms:created>
  <dcterms:modified xsi:type="dcterms:W3CDTF">2017-09-29T20:09:57Z</dcterms:modified>
  <cp:category/>
  <cp:version/>
  <cp:contentType/>
  <cp:contentStatus/>
</cp:coreProperties>
</file>