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autoCompressPictures="0"/>
  <mc:AlternateContent xmlns:mc="http://schemas.openxmlformats.org/markup-compatibility/2006">
    <mc:Choice Requires="x15">
      <x15ac:absPath xmlns:x15ac="http://schemas.microsoft.com/office/spreadsheetml/2010/11/ac" url="C:\Users\anita\Desktop\Anita Teletrabajo\Ley N° 20032\Autoriza concurso\3° MULTIMODALES DJJ\"/>
    </mc:Choice>
  </mc:AlternateContent>
  <xr:revisionPtr revIDLastSave="0" documentId="13_ncr:1_{12BE2794-BCF2-4147-BA55-7662854F04B5}" xr6:coauthVersionLast="46" xr6:coauthVersionMax="46" xr10:uidLastSave="{00000000-0000-0000-0000-000000000000}"/>
  <bookViews>
    <workbookView xWindow="-120" yWindow="-120" windowWidth="20730" windowHeight="11160" xr2:uid="{00000000-000D-0000-FFFF-FFFF00000000}"/>
  </bookViews>
  <sheets>
    <sheet name="PAUTA" sheetId="1" r:id="rId1"/>
    <sheet name="RUBRICA" sheetId="2" r:id="rId2"/>
  </sheets>
  <definedNames>
    <definedName name="_Toc473645529" localSheetId="0">PAUTA!$B$70</definedName>
    <definedName name="_xlnm.Print_Area" localSheetId="0">PAUTA!$A$1:$E$171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75" i="1" l="1"/>
  <c r="D34" i="1"/>
  <c r="E41" i="1"/>
  <c r="E42" i="1"/>
  <c r="E43" i="1" s="1"/>
  <c r="D141" i="1" s="1"/>
  <c r="E141" i="1" s="1"/>
  <c r="C43" i="1"/>
  <c r="E51" i="1"/>
  <c r="E52" i="1" s="1"/>
  <c r="D142" i="1" s="1"/>
  <c r="E142" i="1" s="1"/>
  <c r="C52" i="1"/>
  <c r="E60" i="1"/>
  <c r="E61" i="1" s="1"/>
  <c r="D143" i="1" s="1"/>
  <c r="E143" i="1" s="1"/>
  <c r="C61" i="1"/>
  <c r="E69" i="1"/>
  <c r="E70" i="1"/>
  <c r="E71" i="1"/>
  <c r="E72" i="1"/>
  <c r="E73" i="1"/>
  <c r="E74" i="1"/>
  <c r="E84" i="1"/>
  <c r="E86" i="1" s="1"/>
  <c r="D145" i="1" s="1"/>
  <c r="E145" i="1" s="1"/>
  <c r="E85" i="1"/>
  <c r="E95" i="1"/>
  <c r="E96" i="1"/>
  <c r="D146" i="1"/>
  <c r="E146" i="1" s="1"/>
  <c r="E107" i="1"/>
  <c r="E108" i="1"/>
  <c r="E111" i="1" s="1"/>
  <c r="D150" i="1" s="1"/>
  <c r="E150" i="1" s="1"/>
  <c r="E109" i="1"/>
  <c r="E110" i="1"/>
  <c r="C111" i="1"/>
  <c r="E120" i="1"/>
  <c r="E121" i="1"/>
  <c r="E122" i="1"/>
  <c r="D151" i="1" s="1"/>
  <c r="E151" i="1" s="1"/>
  <c r="C122" i="1"/>
  <c r="E132" i="1"/>
  <c r="E134" i="1" s="1"/>
  <c r="D155" i="1" s="1"/>
  <c r="E155" i="1" s="1"/>
  <c r="E156" i="1" s="1"/>
  <c r="E161" i="1" s="1"/>
  <c r="E133" i="1"/>
  <c r="C134" i="1"/>
  <c r="C147" i="1"/>
  <c r="C152" i="1"/>
  <c r="C156" i="1"/>
  <c r="E75" i="1"/>
  <c r="D144" i="1" s="1"/>
  <c r="E144" i="1" s="1"/>
  <c r="E152" i="1" l="1"/>
  <c r="E160" i="1" s="1"/>
  <c r="E147" i="1"/>
  <c r="E159" i="1" s="1"/>
  <c r="E162" i="1" s="1"/>
  <c r="D23" i="1" s="1"/>
  <c r="A25" i="1" s="1"/>
</calcChain>
</file>

<file path=xl/sharedStrings.xml><?xml version="1.0" encoding="utf-8"?>
<sst xmlns="http://schemas.openxmlformats.org/spreadsheetml/2006/main" count="336" uniqueCount="230">
  <si>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</si>
  <si>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</si>
  <si>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</si>
  <si>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</si>
  <si>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</si>
  <si>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</si>
  <si>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</si>
  <si>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</si>
  <si>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</si>
  <si>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</si>
  <si>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</si>
  <si>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</si>
  <si>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</si>
  <si>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</si>
  <si>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</si>
  <si>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</si>
  <si>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</si>
  <si>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</si>
  <si>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</si>
  <si>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</si>
  <si>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</si>
  <si>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</si>
  <si>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</si>
  <si>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</si>
  <si>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</si>
  <si>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</si>
  <si>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</si>
  <si>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</si>
  <si>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</si>
  <si>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</si>
  <si>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</si>
  <si>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</si>
  <si>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</si>
  <si>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</si>
  <si>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</si>
  <si>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</si>
  <si>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</si>
  <si>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</si>
  <si>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</si>
  <si>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</si>
  <si>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</si>
  <si>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</si>
  <si>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</si>
  <si>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</si>
  <si>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</si>
  <si>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</si>
  <si>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</si>
  <si>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</si>
  <si>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</si>
  <si>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</si>
  <si>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</si>
  <si>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</si>
  <si>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</si>
  <si>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</si>
  <si>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</si>
  <si>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</si>
  <si>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</si>
  <si>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</si>
  <si>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</si>
  <si>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</si>
  <si>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</si>
  <si>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</si>
  <si>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</si>
  <si>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</si>
  <si>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</si>
  <si>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</si>
  <si>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</si>
  <si>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</si>
  <si>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</si>
  <si>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</si>
  <si>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</si>
  <si>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</si>
  <si>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</si>
  <si>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</si>
  <si>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</si>
  <si>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</si>
  <si>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</si>
  <si>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</si>
  <si>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</si>
  <si>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</si>
  <si>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</si>
  <si>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</si>
  <si>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</si>
  <si>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</si>
  <si>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</si>
  <si>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</si>
  <si>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</si>
  <si>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</si>
  <si>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</si>
  <si>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</si>
  <si>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</si>
  <si>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</si>
  <si>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</si>
  <si>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</si>
  <si>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</si>
  <si>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</si>
  <si>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</si>
  <si>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</si>
  <si>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</si>
  <si>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</si>
  <si>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</si>
  <si>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</si>
  <si>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</si>
  <si>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</si>
  <si>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</si>
  <si>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</si>
  <si>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</si>
  <si>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</si>
  <si>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</si>
  <si>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</si>
  <si>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</si>
  <si>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</si>
  <si>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</si>
  <si>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</si>
  <si>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</si>
  <si>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</si>
  <si>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</si>
  <si>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</si>
  <si>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</si>
  <si>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</si>
  <si>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</si>
  <si>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</si>
  <si>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</si>
  <si>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</si>
  <si>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</si>
  <si>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</si>
  <si>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</si>
  <si>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</si>
  <si>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</si>
  <si>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</si>
  <si>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</si>
  <si>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</si>
  <si>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</si>
  <si>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</si>
  <si>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</si>
  <si>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</si>
  <si>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</si>
  <si>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</si>
  <si>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</si>
  <si>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</si>
  <si>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</si>
  <si>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</si>
  <si>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</si>
  <si>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</si>
  <si>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</si>
  <si>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</si>
  <si>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</si>
  <si>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</si>
  <si>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</si>
  <si>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</si>
  <si>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</si>
  <si>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</si>
  <si>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</si>
  <si>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</si>
  <si>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</si>
  <si>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</si>
  <si>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</si>
  <si>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</si>
  <si>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f</t>
  </si>
  <si>
    <t>4.1.e</t>
  </si>
  <si>
    <t>4.1.f</t>
  </si>
  <si>
    <t xml:space="preserve">Jóvenes ingresados a este programa comprenden y cumplen las obligaciones penales impuestas en el marco de sus medidas y/o sanciones, para lo cual se promoverá coordinaciones fluidas y sistemáticas con el sistema judicial y abordará integralmente las responsabilidades del adolescente. </t>
  </si>
  <si>
    <t xml:space="preserve">Jóvenes ingresados a este programa, en el contexto de la relación adolescente-delegado, comprenden y adhieren a las medidas de control y supervisión decretadas por el tribunal que dictó la medida o sanción. </t>
  </si>
  <si>
    <t>Jóvenes ingresados a este programa, comprenden y ejercen sus derechos en el marco de la ejecución de su medida y/o sanción.</t>
  </si>
  <si>
    <t xml:space="preserve">Jóvenes participan de la co-construcción de su plan de intervención-trabajo, individualizado, el que contemplará el análisis de los factores y vulnerabilidades asociadas a la conducta infractora, así como los intereses, motivaciones y recursos que favorezcan el proceso de intervención y los objetivos de responsabilización y reinserción social. </t>
  </si>
  <si>
    <t xml:space="preserve">Jóvenes y sus familias, cuentan con apoyo y acompañamiento del programa para favorecer su acceso a redes de apoyo y servicios de la red y comunidad. </t>
  </si>
  <si>
    <t xml:space="preserve">Jóvenes participan de una intervención personalizada y una evaluación permanente de sus procesos, basándose en la identificación de sus necesidades y recursos.
</t>
  </si>
  <si>
    <t xml:space="preserve">PROGRAMA MULTIMODAL DE MEDIDAS Y SANCIONES </t>
  </si>
  <si>
    <t xml:space="preserve">Proyecto no describe las coordinaciones con el sistema judicial ni tampoco describe las actividades que realizará para que los jóvenes comprendan integralmente las responsabilidades y obligaciones a cumplir en el marco de su medida o sanción. </t>
  </si>
  <si>
    <t xml:space="preserve">Proyecto describe de manera incompleta o vaga las coordinaciones con el sistema judicial y/o describe parcialmente o de manera poco clara las actividades que realizará para que los jóvenes comprendan integralmente las responsabilidades y obligaciones a cumplir en el marco de su medida o sanción. </t>
  </si>
  <si>
    <t xml:space="preserve">Proyecto describe las coordinaciones con el sistema judicial y describe las actividades que realizará para que los jóvenes comprendan integralmente las responsabilidades y obligaciones a cumplir en el marco de su medida o sanción. </t>
  </si>
  <si>
    <t xml:space="preserve">Proyecto describe extensa y claramente las coordinaciones con el sistema judicial y describe las actividades que realizará para que los jóvenes comprendan integralmente las responsabilidades y obligaciones a cumplir en el marco de su medida o sanción, proponiendo un  sistema de seguimiento y evaluación de estas acciones y coordinaciones. </t>
  </si>
  <si>
    <t xml:space="preserve">Proyecto No describe las estrategias o metodologías de trabajo para que en la relación adolescente-delegado, los jóvenes ingresados a este programa comprendan y adhieren a las medidas de control y supervisión decretadas por el tribunal que dictó la medida o sanción. </t>
  </si>
  <si>
    <t xml:space="preserve">Proyecto describe vagamente o de manera insuficiente las estrategias o metodologías de trabajo para que en la relación adolescente-delegado, los jóvenes ingresados a este programa comprendan y adhieren a las medidas de control y supervisión decretadas por el tribunal que dictó la medida o sanción. </t>
  </si>
  <si>
    <t xml:space="preserve">Proyecto describe adecuadamente las estrategias o metodologías de trabajo para que en la relación adolescente-delegado, los jóvenes ingresados a este programa comprendan y adhieren a las medidas de control y supervisión decretadas por el tribunal que dictó la medida o sanción. </t>
  </si>
  <si>
    <t>Proyecto describe exhaustivamente las estrategias o metodologías de trabajo para que en la relación adolescente-delegado, los jóvenes ingresados a este programa comprendan y adhieren a las medidas de control y supervisión decretadas por el tribunal que dictó la medida o sanción, proponiendo un  sistema de seguimiento y evaluación de estas acciones y estrategias.</t>
  </si>
  <si>
    <t>Proyecto describe de manera poco clara o insuficiente las actividades para que los jóvenes ingresados a este programa, comprendan y ejerzan sus derechos en el marco de la ejecución de su medida y/o sanción.</t>
  </si>
  <si>
    <t>Proyecto describe adecuadamente las actividades para que los jóvenes ingresados a este programa, comprendan y ejerzan sus derechos en el marco de la ejecución de su medida y/o sanción.</t>
  </si>
  <si>
    <t>Proyecto describe exhaustivamente las actividades para que los jóvenes ingresados a este programa, comprendan y ejerzan sus derechos en el marco de la ejecución de su medida y/o sanción, proponiendo un  sistema de seguimiento y evaluación de estas acciones y estrategias.</t>
  </si>
  <si>
    <t xml:space="preserve">Proyecto NO describe las estrategias y/o actividades por las cuales se asegurará que los jóvenes participen de la co-construcción de su plan de intervención-trabajo, individualizado, y tampoco describe las actividades que asegurarán que este Plan contemplará el análisis de los factores y vulnerabilidades asociadas a la conducta infractora, así como los intereses, motivaciones y recursos que favorezcan el proceso de intervención y los objetivos de responsabilización y reinserción social. </t>
  </si>
  <si>
    <t xml:space="preserve">Proyecto describe de manera vaga o incompleta las estrategias y actividades por las cuales se asegurará que los jóvenes participen de la co-construcción de su plan de intervención-trabajo, individualizado, y describe de manera insuficiente las actividades que asegurarán que este Plan contemplará el análisis de los factores y vulnerabilidades asociadas a la conducta infractora, así como los intereses, motivaciones y recursos que favorezcan el proceso de intervención y los objetivos de responsabilización y reinserción social. </t>
  </si>
  <si>
    <t xml:space="preserve">Proyecto describe adecuadamente las estrategias y actividades por las cuales se asegurará que los jóvenes participen de la co-construcción de su plan de intervención-trabajo, individualizado, y describe de manera suficiente las actividades que asegurarán que este Plan contemplará el análisis de los factores y vulnerabilidades asociadas a la conducta infractora, así como los intereses, motivaciones y recursos que favorezcan el proceso de intervención y los objetivos de responsabilización y reinserción social. </t>
  </si>
  <si>
    <t xml:space="preserve">Proyecto describe de manera pormenorizada las estrategias y actividades por las cuales se asegurará que los jóvenes participen de la co-construcción de su plan de intervención-trabajo, individualizado, y describe de manera exhaustiva y clara las actividades que asegurarán que este Plan contemplará el análisis de los factores y vulnerabilidades asociadas a la conducta infractora, así como los intereses, motivaciones y recursos que favorezcan el proceso de intervención y los objetivos de responsabilización y reinserción social, proponiendo un sistema de seguimiento y evaluación de estas actividades y/o estrategias. </t>
  </si>
  <si>
    <t xml:space="preserve">Proyecto NO describe las actividades y/o estrategias por las cuales se asegurará que los jóvenes participen de una intervención personalizada y una evaluación permanente de sus procesos, basándose en la identificación de sus necesidades y recursos.
</t>
  </si>
  <si>
    <t xml:space="preserve">Proyecto describe de manera incompleta o vaga las actividades y/o estrategias por las cuales se asegurará que los jóvenes participen de una intervención personalizada y una evaluación permanente de sus procesos, basándose en la identificación de sus necesidades y recursos.
</t>
  </si>
  <si>
    <t xml:space="preserve">Proyecto describe adecuadamente  las actividades y/o estrategias por las cuales se asegurará que los jóvenes participen de una intervención personalizada y una evaluación permanente de sus procesos, basándose en la identificación de sus necesidades y recursos.
</t>
  </si>
  <si>
    <t xml:space="preserve">Proyecto NO describe las actividades y/o estrategias por las cuales se asegurará que jóvenes y sus familias, cuenten con apoyo y acompañamiento del programa para favorecer su acceso a redes de apoyo y servicios de la red y comunidad. </t>
  </si>
  <si>
    <t xml:space="preserve">Proyecto describe de manera vaga o insuficiente las actividades y/o estrategias por las cuales se asegurará que jóvenes y sus familias, cuenten con apoyo y acompañamiento del programa para favorecer su acceso a redes de apoyo y servicios de la red y comunidad. </t>
  </si>
  <si>
    <t xml:space="preserve">Proyecto describe adecuadamente las actividades y/o estrategias por las cuales se asegurará que jóvenes y sus familias, cuenten con apoyo y acompañamiento del programa para favorecer su acceso a redes de apoyo y servicios de la red y comunidad. </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</si>
  <si>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</si>
  <si>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</si>
  <si>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</si>
  <si>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</si>
  <si>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</si>
  <si>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Proyecto no describe ninguna de las actividades para que los jóvenes ingresados a este programa, comprendan y ejerzan sus derechos en el marco de la ejecución de su medida y/o sanción.</t>
  </si>
  <si>
    <t xml:space="preserve">Proyecto describe de manera pormenorizada las actividades y/o estrategias por las cuales se asegurará que los jóvenes participen de una intervención personalizada y una evaluación permanente de sus procesos, basándose en la identificación de sus necesidades y recursos, proponiendo un  sistema de seguimiento y evaluación de estas acciones y estrategias.
</t>
  </si>
  <si>
    <t xml:space="preserve">Proyecto describe amplia y exhaustivamente las actividades y/o estrategias por las cuales se asegurará que jóvenes y sus familias, cuenten con apoyo y acompañamiento del programa para favorecer su acceso a redes de apoyo y servicios de la red y comunidad,  proponiendo un  sistema de seguimiento y evaluación de estas acciones y estrategias. </t>
  </si>
  <si>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</si>
  <si>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</si>
  <si>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</si>
  <si>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</si>
  <si>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</si>
  <si>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</si>
  <si>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</si>
  <si>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</si>
  <si>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</si>
  <si>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</si>
  <si>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</si>
  <si>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</si>
  <si>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</si>
  <si>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</si>
  <si>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</si>
  <si>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</si>
  <si>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</si>
  <si>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</si>
  <si>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</si>
  <si>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</si>
  <si>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</si>
  <si>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</si>
  <si>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</si>
  <si>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</si>
  <si>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</si>
  <si>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</si>
  <si>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</si>
  <si>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</si>
  <si>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</si>
  <si>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</si>
  <si>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</si>
  <si>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</si>
  <si>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ANEXO 3 SUSTITUIDO PAUTA DE EVALUACIÓN DE PROYECTO (POR REX N° 559, DE 2021 DE SENAME)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</si>
</sst>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auto="1"/>
      </left>
      <right/>
      <top/>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bottom style="medium">
        <color auto="1"/>
      </bottom>
      <diagonal/>
    </border>
    <border>
      <left style="medium">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top/>
      <bottom style="medium">
        <color auto="1"/>
      </bottom>
      <diagonal/>
    </border>
    <border>
      <left style="medium">
        <color auto="1"/>
      </left>
      <right style="thin">
        <color auto="1"/>
      </right>
      <top style="medium">
        <color auto="1"/>
      </top>
      <bottom/>
      <diagonal/>
    </border>
    <border>
      <left/>
      <right style="medium">
        <color auto="1"/>
      </right>
      <top/>
      <bottom/>
      <diagonal/>
    </border>
    <border>
      <left/>
      <right style="medium">
        <color auto="1"/>
      </right>
      <top/>
      <bottom style="medium">
        <color auto="1"/>
      </bottom>
      <diagonal/>
    </border>
    <border>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style="thin">
        <color auto="1"/>
      </bottom>
      <diagonal/>
    </border>
    <border>
      <left style="thin">
        <color auto="1"/>
      </left>
      <right style="medium">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right style="medium">
        <color auto="1"/>
      </right>
      <top style="thin">
        <color auto="1"/>
      </top>
      <bottom/>
      <diagonal/>
    </border>
    <border>
      <left style="medium">
        <color auto="1"/>
      </left>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bottom style="medium">
        <color auto="1"/>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23">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4" fillId="0" borderId="7" xfId="0" applyFont="1" applyFill="1" applyBorder="1" applyAlignment="1">
      <alignment horizontal="justify"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14" fillId="0" borderId="47" xfId="0" applyFont="1" applyFill="1" applyBorder="1" applyAlignment="1">
      <alignment horizontal="justify" vertical="center"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4" fillId="2" borderId="22" xfId="0" applyFont="1" applyFill="1" applyBorder="1" applyAlignment="1">
      <alignment horizontal="justify" vertical="center"/>
    </xf>
    <xf numFmtId="0" fontId="0" fillId="0" borderId="7" xfId="0" applyBorder="1" applyAlignment="1">
      <alignment horizontal="center" vertical="center"/>
    </xf>
    <xf numFmtId="0" fontId="14" fillId="0" borderId="31" xfId="0" applyFont="1" applyFill="1" applyBorder="1" applyAlignment="1">
      <alignment horizontal="justify" vertical="center" wrapText="1"/>
    </xf>
    <xf numFmtId="0" fontId="13" fillId="6" borderId="29" xfId="0" applyFont="1" applyFill="1" applyBorder="1" applyAlignment="1">
      <alignment horizontal="center" vertical="center" wrapText="1"/>
    </xf>
    <xf numFmtId="0" fontId="14" fillId="0" borderId="22" xfId="0" applyFont="1" applyFill="1" applyBorder="1" applyAlignment="1">
      <alignment horizontal="justify" vertical="center"/>
    </xf>
    <xf numFmtId="0" fontId="14" fillId="0" borderId="22" xfId="0" applyFont="1" applyFill="1" applyBorder="1" applyAlignment="1">
      <alignment horizontal="justify"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14" fillId="2" borderId="7" xfId="0" applyFont="1" applyFill="1" applyBorder="1" applyAlignment="1">
      <alignment horizontal="justify" vertical="center"/>
    </xf>
    <xf numFmtId="0" fontId="14" fillId="0" borderId="7" xfId="0" applyFont="1" applyFill="1" applyBorder="1" applyAlignment="1">
      <alignment horizontal="left" vertical="top"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1"/>
  <sheetViews>
    <sheetView tabSelected="1" view="pageBreakPreview" zoomScaleSheetLayoutView="100" workbookViewId="0">
      <selection activeCell="A3" sqref="A3:E3"/>
    </sheetView>
  </sheetViews>
  <sheetFormatPr baseColWidth="10" defaultColWidth="10.85546875" defaultRowHeight="12.75" x14ac:dyDescent="0.2"/>
  <cols>
    <col min="1" max="1" width="6.7109375" style="25" customWidth="1"/>
    <col min="2" max="2" width="44.7109375" style="25" customWidth="1"/>
    <col min="3" max="3" width="18.140625" style="25" customWidth="1"/>
    <col min="4" max="4" width="21.42578125" style="25" customWidth="1"/>
    <col min="5" max="5" width="25.140625" style="25" customWidth="1"/>
    <col min="6" max="7" width="10.85546875" style="1"/>
    <col min="8" max="8" width="46.42578125" style="1" customWidth="1"/>
    <col min="9" max="16384" width="10.85546875" style="1"/>
  </cols>
  <sheetData>
    <row r="1" spans="1:10" s="2" customFormat="1" ht="83.25" customHeight="1" x14ac:dyDescent="0.2">
      <c r="A1" s="252"/>
      <c r="B1" s="253"/>
      <c r="C1" s="253"/>
      <c r="D1" s="253"/>
      <c r="E1" s="254"/>
    </row>
    <row r="2" spans="1:10" s="2" customFormat="1" ht="42" customHeight="1" x14ac:dyDescent="0.2">
      <c r="A2" s="255" t="s">
        <v>229</v>
      </c>
      <c r="B2" s="256"/>
      <c r="C2" s="256"/>
      <c r="D2" s="256"/>
      <c r="E2" s="257"/>
    </row>
    <row r="3" spans="1:10" s="2" customFormat="1" ht="21" x14ac:dyDescent="0.2">
      <c r="A3" s="255" t="s">
        <v>167</v>
      </c>
      <c r="B3" s="256"/>
      <c r="C3" s="256"/>
      <c r="D3" s="256"/>
      <c r="E3" s="257"/>
    </row>
    <row r="4" spans="1:10" ht="36.75" customHeight="1" x14ac:dyDescent="0.2">
      <c r="A4" s="258" t="s">
        <v>227</v>
      </c>
      <c r="B4" s="259"/>
      <c r="C4" s="259"/>
      <c r="D4" s="259"/>
      <c r="E4" s="260"/>
    </row>
    <row r="5" spans="1:10" x14ac:dyDescent="0.2">
      <c r="A5" s="258" t="s">
        <v>21</v>
      </c>
      <c r="B5" s="259"/>
      <c r="C5" s="259"/>
      <c r="D5" s="259"/>
      <c r="E5" s="260"/>
    </row>
    <row r="6" spans="1:10" ht="25.5" customHeight="1" x14ac:dyDescent="0.2">
      <c r="A6" s="258" t="s">
        <v>59</v>
      </c>
      <c r="B6" s="259"/>
      <c r="C6" s="259"/>
      <c r="D6" s="259"/>
      <c r="E6" s="260"/>
    </row>
    <row r="7" spans="1:10" ht="12" customHeight="1" x14ac:dyDescent="0.2">
      <c r="A7" s="258" t="s">
        <v>22</v>
      </c>
      <c r="B7" s="259"/>
      <c r="C7" s="259"/>
      <c r="D7" s="259"/>
      <c r="E7" s="260"/>
    </row>
    <row r="8" spans="1:10" ht="27" customHeight="1" x14ac:dyDescent="0.2">
      <c r="A8" s="258" t="s">
        <v>23</v>
      </c>
      <c r="B8" s="259"/>
      <c r="C8" s="259"/>
      <c r="D8" s="259"/>
      <c r="E8" s="260"/>
    </row>
    <row r="9" spans="1:10" ht="52.5" customHeight="1" x14ac:dyDescent="0.2">
      <c r="A9" s="258" t="s">
        <v>82</v>
      </c>
      <c r="B9" s="259"/>
      <c r="C9" s="259"/>
      <c r="D9" s="259"/>
      <c r="E9" s="260"/>
    </row>
    <row r="10" spans="1:10" ht="18.75" customHeight="1" thickBot="1" x14ac:dyDescent="0.25">
      <c r="A10" s="265" t="s">
        <v>34</v>
      </c>
      <c r="B10" s="266"/>
      <c r="C10" s="266"/>
      <c r="D10" s="266"/>
      <c r="E10" s="267"/>
    </row>
    <row r="11" spans="1:10" ht="29.25" customHeight="1" thickBot="1" x14ac:dyDescent="0.25">
      <c r="A11" s="3"/>
      <c r="B11" s="4"/>
      <c r="C11" s="5" t="s">
        <v>24</v>
      </c>
      <c r="D11" s="263" t="s">
        <v>25</v>
      </c>
      <c r="E11" s="264"/>
    </row>
    <row r="12" spans="1:10" ht="31.5" customHeight="1" x14ac:dyDescent="0.2">
      <c r="A12" s="3"/>
      <c r="B12" s="4"/>
      <c r="C12" s="104" t="s">
        <v>80</v>
      </c>
      <c r="D12" s="261" t="s">
        <v>26</v>
      </c>
      <c r="E12" s="262"/>
    </row>
    <row r="13" spans="1:10" ht="31.5" customHeight="1" thickBot="1" x14ac:dyDescent="0.25">
      <c r="A13" s="3"/>
      <c r="B13" s="4"/>
      <c r="C13" s="6" t="s">
        <v>81</v>
      </c>
      <c r="D13" s="292" t="s">
        <v>27</v>
      </c>
      <c r="E13" s="293"/>
    </row>
    <row r="14" spans="1:10" customFormat="1" ht="2.25" customHeight="1" x14ac:dyDescent="0.2">
      <c r="A14" s="112"/>
      <c r="B14" s="113"/>
      <c r="C14" s="113"/>
      <c r="D14" s="113"/>
      <c r="E14" s="114"/>
      <c r="H14" s="1"/>
      <c r="I14" s="1"/>
      <c r="J14" s="1"/>
    </row>
    <row r="15" spans="1:10" ht="42" customHeight="1" thickBot="1" x14ac:dyDescent="0.25">
      <c r="A15" s="295" t="s">
        <v>28</v>
      </c>
      <c r="B15" s="296"/>
      <c r="C15" s="296"/>
      <c r="D15" s="296"/>
      <c r="E15" s="297"/>
    </row>
    <row r="16" spans="1:10" ht="21.75" thickBot="1" x14ac:dyDescent="0.4">
      <c r="A16" s="309" t="s">
        <v>32</v>
      </c>
      <c r="B16" s="310"/>
      <c r="C16" s="310"/>
      <c r="D16" s="310"/>
      <c r="E16" s="311"/>
    </row>
    <row r="17" spans="1:5" ht="24" customHeight="1" thickBot="1" x14ac:dyDescent="0.25">
      <c r="A17" s="290" t="s">
        <v>36</v>
      </c>
      <c r="B17" s="291"/>
      <c r="C17" s="287"/>
      <c r="D17" s="288"/>
      <c r="E17" s="289"/>
    </row>
    <row r="18" spans="1:5" ht="23.25" customHeight="1" thickBot="1" x14ac:dyDescent="0.25">
      <c r="A18" s="290" t="s">
        <v>19</v>
      </c>
      <c r="B18" s="291"/>
      <c r="C18" s="287"/>
      <c r="D18" s="288"/>
      <c r="E18" s="289"/>
    </row>
    <row r="19" spans="1:5" ht="22.5" customHeight="1" thickBot="1" x14ac:dyDescent="0.25">
      <c r="A19" s="307" t="s">
        <v>37</v>
      </c>
      <c r="B19" s="308"/>
      <c r="C19" s="284"/>
      <c r="D19" s="285"/>
      <c r="E19" s="286"/>
    </row>
    <row r="20" spans="1:5" ht="22.5" customHeight="1" thickBot="1" x14ac:dyDescent="0.25">
      <c r="A20" s="290" t="s">
        <v>38</v>
      </c>
      <c r="B20" s="291"/>
      <c r="C20" s="304" t="s">
        <v>167</v>
      </c>
      <c r="D20" s="305"/>
      <c r="E20" s="306"/>
    </row>
    <row r="21" spans="1:5" ht="57.75" customHeight="1" thickBot="1" x14ac:dyDescent="0.25">
      <c r="A21" s="290" t="s">
        <v>224</v>
      </c>
      <c r="B21" s="291"/>
      <c r="C21" s="7"/>
      <c r="D21" s="8" t="s">
        <v>33</v>
      </c>
      <c r="E21" s="9"/>
    </row>
    <row r="22" spans="1:5" ht="22.5" customHeight="1" thickBot="1" x14ac:dyDescent="0.25">
      <c r="A22" s="287" t="s">
        <v>39</v>
      </c>
      <c r="B22" s="289"/>
      <c r="C22" s="287"/>
      <c r="D22" s="288"/>
      <c r="E22" s="289"/>
    </row>
    <row r="23" spans="1:5" ht="24.75" customHeight="1" thickBot="1" x14ac:dyDescent="0.25">
      <c r="A23" s="287" t="s">
        <v>17</v>
      </c>
      <c r="B23" s="288"/>
      <c r="C23" s="289"/>
      <c r="D23" s="301">
        <f>E162</f>
        <v>0</v>
      </c>
      <c r="E23" s="302"/>
    </row>
    <row r="24" spans="1:5" ht="21.75" thickBot="1" x14ac:dyDescent="0.25">
      <c r="A24" s="90"/>
      <c r="B24" s="91"/>
      <c r="C24" s="91"/>
      <c r="D24" s="92"/>
      <c r="E24" s="93"/>
    </row>
    <row r="25" spans="1:5" ht="46.5" customHeight="1" thickBot="1" x14ac:dyDescent="0.25">
      <c r="A25" s="298" t="str">
        <f>+IF(AND(D23&gt;0,D23&lt;=74.54),"PROYECTO CON EVALUACIÓN NO SATISFACTORIA, NO RECOMENDADO PARA ADJUDICAR",IF(AND(D23&gt;74.55,D23&lt;=100),"PROYECTO CON EVALUACIÓN SATISFACTORIA RECOMENDADO PARA SER ADJUDICADO",IF(AND(D23=0),"PROYECTO SIN EVALUACIÓN")))</f>
        <v>PROYECTO SIN EVALUACIÓN</v>
      </c>
      <c r="B25" s="299"/>
      <c r="C25" s="299"/>
      <c r="D25" s="299"/>
      <c r="E25" s="300"/>
    </row>
    <row r="26" spans="1:5" ht="23.25" x14ac:dyDescent="0.2">
      <c r="A26" s="115"/>
      <c r="B26" s="208"/>
      <c r="C26" s="208"/>
      <c r="D26" s="208"/>
      <c r="E26" s="116"/>
    </row>
    <row r="27" spans="1:5" ht="21" x14ac:dyDescent="0.2">
      <c r="A27" s="117"/>
      <c r="B27" s="83"/>
      <c r="C27" s="83"/>
      <c r="D27" s="209"/>
      <c r="E27" s="118"/>
    </row>
    <row r="28" spans="1:5" x14ac:dyDescent="0.2">
      <c r="A28" s="303"/>
      <c r="B28" s="213"/>
      <c r="C28" s="11"/>
      <c r="D28" s="213"/>
      <c r="E28" s="294"/>
    </row>
    <row r="29" spans="1:5" x14ac:dyDescent="0.2">
      <c r="A29" s="117"/>
      <c r="B29" s="11"/>
      <c r="C29" s="11"/>
      <c r="D29" s="11"/>
      <c r="E29" s="119"/>
    </row>
    <row r="30" spans="1:5" ht="21" x14ac:dyDescent="0.2">
      <c r="A30" s="117"/>
      <c r="B30" s="11"/>
      <c r="C30" s="11"/>
      <c r="D30" s="10"/>
      <c r="E30" s="118"/>
    </row>
    <row r="31" spans="1:5" ht="21" x14ac:dyDescent="0.2">
      <c r="A31" s="117"/>
      <c r="B31" s="312" t="s">
        <v>225</v>
      </c>
      <c r="C31" s="312"/>
      <c r="D31" s="312"/>
      <c r="E31" s="118"/>
    </row>
    <row r="32" spans="1:5" ht="21" x14ac:dyDescent="0.2">
      <c r="A32" s="117"/>
      <c r="B32" s="11"/>
      <c r="C32" s="11"/>
      <c r="D32" s="11"/>
      <c r="E32" s="118"/>
    </row>
    <row r="33" spans="1:5" ht="42.75" customHeight="1" thickBot="1" x14ac:dyDescent="0.25">
      <c r="A33" s="212" t="s">
        <v>226</v>
      </c>
      <c r="B33" s="213"/>
      <c r="C33" s="213"/>
      <c r="D33" s="213"/>
      <c r="E33" s="214"/>
    </row>
    <row r="34" spans="1:5" ht="29.25" customHeight="1" x14ac:dyDescent="0.2">
      <c r="A34" s="117"/>
      <c r="B34" s="197" t="s">
        <v>221</v>
      </c>
      <c r="C34" s="210"/>
      <c r="D34" s="198" t="str">
        <f>IF(C34="si","Proyecto continúa a Evaluación Técnica",IF(C34="no", "Proyecto no continúa a Evaluación Técnica","_"))</f>
        <v>_</v>
      </c>
      <c r="E34" s="118" t="s">
        <v>222</v>
      </c>
    </row>
    <row r="35" spans="1:5" ht="6" customHeight="1" thickBot="1" x14ac:dyDescent="0.25">
      <c r="A35" s="117"/>
      <c r="B35" s="194"/>
      <c r="C35" s="211"/>
      <c r="D35" s="195"/>
      <c r="E35" s="118" t="s">
        <v>223</v>
      </c>
    </row>
    <row r="36" spans="1:5" ht="21" x14ac:dyDescent="0.2">
      <c r="A36" s="117"/>
      <c r="B36" s="11"/>
      <c r="C36" s="11"/>
      <c r="D36" s="11"/>
      <c r="E36" s="118"/>
    </row>
    <row r="37" spans="1:5" ht="27.75" customHeight="1" thickBot="1" x14ac:dyDescent="0.25">
      <c r="A37" s="313" t="s">
        <v>197</v>
      </c>
      <c r="B37" s="314"/>
      <c r="C37" s="314"/>
      <c r="D37" s="314"/>
      <c r="E37" s="315"/>
    </row>
    <row r="38" spans="1:5" ht="8.25" customHeight="1" thickBot="1" x14ac:dyDescent="0.25">
      <c r="A38" s="120"/>
      <c r="B38" s="43"/>
      <c r="C38" s="43"/>
      <c r="D38" s="44"/>
      <c r="E38" s="121"/>
    </row>
    <row r="39" spans="1:5" ht="24" customHeight="1" thickBot="1" x14ac:dyDescent="0.25">
      <c r="A39" s="55" t="s">
        <v>0</v>
      </c>
      <c r="B39" s="56" t="s">
        <v>74</v>
      </c>
      <c r="C39" s="36" t="s">
        <v>1</v>
      </c>
      <c r="D39" s="36" t="s">
        <v>2</v>
      </c>
      <c r="E39" s="37" t="s">
        <v>20</v>
      </c>
    </row>
    <row r="40" spans="1:5" ht="13.5" thickBot="1" x14ac:dyDescent="0.25">
      <c r="A40" s="52"/>
      <c r="B40" s="53" t="s">
        <v>3</v>
      </c>
      <c r="C40" s="54"/>
      <c r="D40" s="50" t="s">
        <v>18</v>
      </c>
      <c r="E40" s="51"/>
    </row>
    <row r="41" spans="1:5" ht="41.25" customHeight="1" x14ac:dyDescent="0.2">
      <c r="A41" s="35" t="s">
        <v>4</v>
      </c>
      <c r="B41" s="18" t="s">
        <v>48</v>
      </c>
      <c r="C41" s="86">
        <v>0.7</v>
      </c>
      <c r="D41" s="48"/>
      <c r="E41" s="49">
        <f>(D41*C41)</f>
        <v>0</v>
      </c>
    </row>
    <row r="42" spans="1:5" ht="29.25" customHeight="1" thickBot="1" x14ac:dyDescent="0.25">
      <c r="A42" s="38" t="s">
        <v>5</v>
      </c>
      <c r="B42" s="39" t="s">
        <v>83</v>
      </c>
      <c r="C42" s="87">
        <v>0.3</v>
      </c>
      <c r="D42" s="41"/>
      <c r="E42" s="49">
        <f>(D42*C42)</f>
        <v>0</v>
      </c>
    </row>
    <row r="43" spans="1:5" ht="13.5" thickBot="1" x14ac:dyDescent="0.25">
      <c r="A43" s="321" t="s">
        <v>55</v>
      </c>
      <c r="B43" s="322"/>
      <c r="C43" s="42">
        <f>SUM(C41:C42)</f>
        <v>1</v>
      </c>
      <c r="D43" s="46"/>
      <c r="E43" s="47">
        <f>SUM(E41:E42)</f>
        <v>0</v>
      </c>
    </row>
    <row r="44" spans="1:5" ht="13.5" thickBot="1" x14ac:dyDescent="0.25">
      <c r="A44" s="122"/>
      <c r="B44" s="14"/>
      <c r="C44" s="20"/>
      <c r="D44" s="11"/>
      <c r="E44" s="123"/>
    </row>
    <row r="45" spans="1:5" x14ac:dyDescent="0.2">
      <c r="A45" s="122"/>
      <c r="B45" s="268" t="s">
        <v>29</v>
      </c>
      <c r="C45" s="269"/>
      <c r="D45" s="269"/>
      <c r="E45" s="270"/>
    </row>
    <row r="46" spans="1:5" x14ac:dyDescent="0.2">
      <c r="A46" s="122"/>
      <c r="B46" s="45" t="s">
        <v>15</v>
      </c>
      <c r="C46" s="318" t="s">
        <v>16</v>
      </c>
      <c r="D46" s="319"/>
      <c r="E46" s="320"/>
    </row>
    <row r="47" spans="1:5" ht="37.5" customHeight="1" thickBot="1" x14ac:dyDescent="0.25">
      <c r="A47" s="122"/>
      <c r="B47" s="102"/>
      <c r="C47" s="233"/>
      <c r="D47" s="233"/>
      <c r="E47" s="234"/>
    </row>
    <row r="48" spans="1:5" ht="12" customHeight="1" thickBot="1" x14ac:dyDescent="0.25">
      <c r="A48" s="124"/>
      <c r="B48" s="12"/>
      <c r="C48" s="13"/>
      <c r="D48" s="13"/>
      <c r="E48" s="125"/>
    </row>
    <row r="49" spans="1:5" ht="69" customHeight="1" thickBot="1" x14ac:dyDescent="0.25">
      <c r="A49" s="108" t="s">
        <v>8</v>
      </c>
      <c r="B49" s="58" t="s">
        <v>84</v>
      </c>
      <c r="C49" s="59" t="s">
        <v>1</v>
      </c>
      <c r="D49" s="59" t="s">
        <v>2</v>
      </c>
      <c r="E49" s="60" t="s">
        <v>20</v>
      </c>
    </row>
    <row r="50" spans="1:5" ht="13.5" thickBot="1" x14ac:dyDescent="0.25">
      <c r="A50" s="61"/>
      <c r="B50" s="98" t="s">
        <v>3</v>
      </c>
      <c r="C50" s="62"/>
      <c r="D50" s="62"/>
      <c r="E50" s="63"/>
    </row>
    <row r="51" spans="1:5" ht="23.25" customHeight="1" x14ac:dyDescent="0.2">
      <c r="A51" s="35" t="s">
        <v>4</v>
      </c>
      <c r="B51" s="133" t="s">
        <v>50</v>
      </c>
      <c r="C51" s="64">
        <v>1</v>
      </c>
      <c r="D51" s="48"/>
      <c r="E51" s="49">
        <f>(D51*C51)</f>
        <v>0</v>
      </c>
    </row>
    <row r="52" spans="1:5" x14ac:dyDescent="0.2">
      <c r="A52" s="316" t="s">
        <v>55</v>
      </c>
      <c r="B52" s="317"/>
      <c r="C52" s="106">
        <f>SUM(C51:C51)</f>
        <v>1</v>
      </c>
      <c r="D52" s="15"/>
      <c r="E52" s="126">
        <f>SUM(E51:E51)</f>
        <v>0</v>
      </c>
    </row>
    <row r="53" spans="1:5" ht="13.5" thickBot="1" x14ac:dyDescent="0.25">
      <c r="A53" s="127"/>
      <c r="B53" s="13"/>
      <c r="C53" s="13"/>
      <c r="D53" s="13"/>
      <c r="E53" s="125"/>
    </row>
    <row r="54" spans="1:5" x14ac:dyDescent="0.2">
      <c r="A54" s="127"/>
      <c r="B54" s="268" t="s">
        <v>29</v>
      </c>
      <c r="C54" s="269"/>
      <c r="D54" s="269"/>
      <c r="E54" s="270"/>
    </row>
    <row r="55" spans="1:5" x14ac:dyDescent="0.2">
      <c r="A55" s="127"/>
      <c r="B55" s="65" t="s">
        <v>15</v>
      </c>
      <c r="C55" s="318" t="s">
        <v>16</v>
      </c>
      <c r="D55" s="319"/>
      <c r="E55" s="320"/>
    </row>
    <row r="56" spans="1:5" ht="49.5" customHeight="1" thickBot="1" x14ac:dyDescent="0.25">
      <c r="A56" s="127"/>
      <c r="B56" s="101"/>
      <c r="C56" s="233"/>
      <c r="D56" s="233"/>
      <c r="E56" s="234"/>
    </row>
    <row r="57" spans="1:5" ht="13.5" thickBot="1" x14ac:dyDescent="0.25">
      <c r="A57" s="127"/>
      <c r="B57" s="13"/>
      <c r="C57" s="13"/>
      <c r="D57" s="13"/>
      <c r="E57" s="125"/>
    </row>
    <row r="58" spans="1:5" ht="47.25" customHeight="1" thickBot="1" x14ac:dyDescent="0.25">
      <c r="A58" s="141" t="s">
        <v>51</v>
      </c>
      <c r="B58" s="58" t="s">
        <v>52</v>
      </c>
      <c r="C58" s="59" t="s">
        <v>1</v>
      </c>
      <c r="D58" s="59" t="s">
        <v>2</v>
      </c>
      <c r="E58" s="60" t="s">
        <v>20</v>
      </c>
    </row>
    <row r="59" spans="1:5" ht="13.5" thickBot="1" x14ac:dyDescent="0.25">
      <c r="A59" s="61"/>
      <c r="B59" s="98" t="s">
        <v>3</v>
      </c>
      <c r="C59" s="62"/>
      <c r="D59" s="62"/>
      <c r="E59" s="63"/>
    </row>
    <row r="60" spans="1:5" ht="22.5" x14ac:dyDescent="0.2">
      <c r="A60" s="35" t="s">
        <v>4</v>
      </c>
      <c r="B60" s="133" t="s">
        <v>148</v>
      </c>
      <c r="C60" s="64">
        <v>1</v>
      </c>
      <c r="D60" s="48"/>
      <c r="E60" s="49">
        <f>(D60*C60)</f>
        <v>0</v>
      </c>
    </row>
    <row r="61" spans="1:5" x14ac:dyDescent="0.2">
      <c r="A61" s="316" t="s">
        <v>55</v>
      </c>
      <c r="B61" s="317"/>
      <c r="C61" s="140">
        <f>SUM(C60:C60)</f>
        <v>1</v>
      </c>
      <c r="D61" s="15"/>
      <c r="E61" s="126">
        <f>SUM(E60:E60)</f>
        <v>0</v>
      </c>
    </row>
    <row r="62" spans="1:5" ht="13.5" thickBot="1" x14ac:dyDescent="0.25">
      <c r="A62" s="122"/>
      <c r="B62" s="14"/>
      <c r="C62" s="14"/>
      <c r="D62" s="14"/>
      <c r="E62" s="144"/>
    </row>
    <row r="63" spans="1:5" x14ac:dyDescent="0.2">
      <c r="A63" s="127"/>
      <c r="B63" s="268" t="s">
        <v>29</v>
      </c>
      <c r="C63" s="269"/>
      <c r="D63" s="269"/>
      <c r="E63" s="270"/>
    </row>
    <row r="64" spans="1:5" x14ac:dyDescent="0.2">
      <c r="A64" s="127"/>
      <c r="B64" s="65" t="s">
        <v>15</v>
      </c>
      <c r="C64" s="318" t="s">
        <v>16</v>
      </c>
      <c r="D64" s="319"/>
      <c r="E64" s="320"/>
    </row>
    <row r="65" spans="1:5" ht="49.5" customHeight="1" thickBot="1" x14ac:dyDescent="0.25">
      <c r="A65" s="127"/>
      <c r="B65" s="101"/>
      <c r="C65" s="233"/>
      <c r="D65" s="233"/>
      <c r="E65" s="234"/>
    </row>
    <row r="66" spans="1:5" x14ac:dyDescent="0.2">
      <c r="A66" s="127"/>
      <c r="B66" s="13"/>
      <c r="C66" s="13"/>
      <c r="D66" s="13"/>
      <c r="E66" s="125"/>
    </row>
    <row r="67" spans="1:5" ht="39" customHeight="1" x14ac:dyDescent="0.2">
      <c r="A67" s="199" t="s">
        <v>56</v>
      </c>
      <c r="B67" s="200" t="s">
        <v>73</v>
      </c>
      <c r="C67" s="201" t="s">
        <v>1</v>
      </c>
      <c r="D67" s="201" t="s">
        <v>2</v>
      </c>
      <c r="E67" s="201" t="s">
        <v>20</v>
      </c>
    </row>
    <row r="68" spans="1:5" x14ac:dyDescent="0.2">
      <c r="A68" s="202"/>
      <c r="B68" s="199" t="s">
        <v>3</v>
      </c>
      <c r="C68" s="203"/>
      <c r="D68" s="203"/>
      <c r="E68" s="203"/>
    </row>
    <row r="69" spans="1:5" ht="74.25" customHeight="1" x14ac:dyDescent="0.2">
      <c r="A69" s="16" t="s">
        <v>4</v>
      </c>
      <c r="B69" s="204" t="s">
        <v>161</v>
      </c>
      <c r="C69" s="196">
        <v>0.16700000000000001</v>
      </c>
      <c r="D69" s="16"/>
      <c r="E69" s="19">
        <f t="shared" ref="E69:E74" si="0">(C69*D69)</f>
        <v>0</v>
      </c>
    </row>
    <row r="70" spans="1:5" ht="51.75" customHeight="1" x14ac:dyDescent="0.2">
      <c r="A70" s="16" t="s">
        <v>5</v>
      </c>
      <c r="B70" s="18" t="s">
        <v>162</v>
      </c>
      <c r="C70" s="196">
        <v>0.16700000000000001</v>
      </c>
      <c r="D70" s="16"/>
      <c r="E70" s="19">
        <f t="shared" si="0"/>
        <v>0</v>
      </c>
    </row>
    <row r="71" spans="1:5" ht="39.75" customHeight="1" x14ac:dyDescent="0.2">
      <c r="A71" s="16" t="s">
        <v>6</v>
      </c>
      <c r="B71" s="21" t="s">
        <v>163</v>
      </c>
      <c r="C71" s="196">
        <v>0.16700000000000001</v>
      </c>
      <c r="D71" s="16"/>
      <c r="E71" s="19">
        <f t="shared" si="0"/>
        <v>0</v>
      </c>
    </row>
    <row r="72" spans="1:5" ht="77.25" customHeight="1" x14ac:dyDescent="0.2">
      <c r="A72" s="16" t="s">
        <v>7</v>
      </c>
      <c r="B72" s="21" t="s">
        <v>164</v>
      </c>
      <c r="C72" s="196">
        <v>0.16600000000000001</v>
      </c>
      <c r="D72" s="16"/>
      <c r="E72" s="19">
        <f t="shared" si="0"/>
        <v>0</v>
      </c>
    </row>
    <row r="73" spans="1:5" ht="38.25" customHeight="1" x14ac:dyDescent="0.2">
      <c r="A73" s="16" t="s">
        <v>157</v>
      </c>
      <c r="B73" s="205" t="s">
        <v>166</v>
      </c>
      <c r="C73" s="196">
        <v>0.16700000000000001</v>
      </c>
      <c r="D73" s="16"/>
      <c r="E73" s="19">
        <f t="shared" si="0"/>
        <v>0</v>
      </c>
    </row>
    <row r="74" spans="1:5" ht="42" customHeight="1" x14ac:dyDescent="0.2">
      <c r="A74" s="16" t="s">
        <v>158</v>
      </c>
      <c r="B74" s="21" t="s">
        <v>165</v>
      </c>
      <c r="C74" s="196">
        <v>0.16600000000000001</v>
      </c>
      <c r="D74" s="16"/>
      <c r="E74" s="19">
        <f t="shared" si="0"/>
        <v>0</v>
      </c>
    </row>
    <row r="75" spans="1:5" ht="13.5" thickBot="1" x14ac:dyDescent="0.25">
      <c r="A75" s="271" t="s">
        <v>55</v>
      </c>
      <c r="B75" s="272"/>
      <c r="C75" s="181">
        <f>SUM(C69:C74)</f>
        <v>1</v>
      </c>
      <c r="D75" s="33"/>
      <c r="E75" s="34">
        <f>SUM(E69:E74)</f>
        <v>0</v>
      </c>
    </row>
    <row r="76" spans="1:5" ht="13.5" thickBot="1" x14ac:dyDescent="0.25">
      <c r="A76" s="128"/>
      <c r="B76" s="72"/>
      <c r="C76" s="73"/>
      <c r="D76" s="74"/>
      <c r="E76" s="129"/>
    </row>
    <row r="77" spans="1:5" ht="13.5" thickBot="1" x14ac:dyDescent="0.25">
      <c r="A77" s="127"/>
      <c r="B77" s="268" t="s">
        <v>29</v>
      </c>
      <c r="C77" s="269"/>
      <c r="D77" s="269"/>
      <c r="E77" s="270"/>
    </row>
    <row r="78" spans="1:5" ht="13.5" thickBot="1" x14ac:dyDescent="0.25">
      <c r="A78" s="127"/>
      <c r="B78" s="105" t="s">
        <v>15</v>
      </c>
      <c r="C78" s="276" t="s">
        <v>16</v>
      </c>
      <c r="D78" s="277"/>
      <c r="E78" s="278"/>
    </row>
    <row r="79" spans="1:5" ht="46.5" customHeight="1" thickBot="1" x14ac:dyDescent="0.25">
      <c r="A79" s="127"/>
      <c r="B79" s="101"/>
      <c r="C79" s="233"/>
      <c r="D79" s="233"/>
      <c r="E79" s="234"/>
    </row>
    <row r="80" spans="1:5" ht="15.75" customHeight="1" x14ac:dyDescent="0.2">
      <c r="A80" s="127"/>
      <c r="B80" s="24"/>
      <c r="C80" s="142"/>
      <c r="D80" s="142"/>
      <c r="E80" s="143"/>
    </row>
    <row r="81" spans="1:5" ht="12.75" customHeight="1" thickBot="1" x14ac:dyDescent="0.25">
      <c r="A81" s="127"/>
      <c r="B81" s="13"/>
      <c r="C81" s="13"/>
      <c r="D81" s="13"/>
      <c r="E81" s="125"/>
    </row>
    <row r="82" spans="1:5" ht="30.75" customHeight="1" thickBot="1" x14ac:dyDescent="0.25">
      <c r="A82" s="150" t="s">
        <v>85</v>
      </c>
      <c r="B82" s="103" t="s">
        <v>86</v>
      </c>
      <c r="C82" s="27" t="s">
        <v>1</v>
      </c>
      <c r="D82" s="27" t="s">
        <v>2</v>
      </c>
      <c r="E82" s="28" t="s">
        <v>20</v>
      </c>
    </row>
    <row r="83" spans="1:5" ht="13.5" thickBot="1" x14ac:dyDescent="0.25">
      <c r="A83" s="61"/>
      <c r="B83" s="98" t="s">
        <v>3</v>
      </c>
      <c r="C83" s="62"/>
      <c r="D83" s="62"/>
      <c r="E83" s="63"/>
    </row>
    <row r="84" spans="1:5" ht="27.75" customHeight="1" x14ac:dyDescent="0.2">
      <c r="A84" s="29" t="s">
        <v>4</v>
      </c>
      <c r="B84" s="57" t="s">
        <v>79</v>
      </c>
      <c r="C84" s="26">
        <v>0.5</v>
      </c>
      <c r="D84" s="16"/>
      <c r="E84" s="30">
        <f>(C84*D84)</f>
        <v>0</v>
      </c>
    </row>
    <row r="85" spans="1:5" ht="24.75" customHeight="1" x14ac:dyDescent="0.2">
      <c r="A85" s="35" t="s">
        <v>5</v>
      </c>
      <c r="B85" s="57" t="s">
        <v>63</v>
      </c>
      <c r="C85" s="64">
        <v>0.5</v>
      </c>
      <c r="D85" s="48"/>
      <c r="E85" s="49">
        <f>(D85*C85)</f>
        <v>0</v>
      </c>
    </row>
    <row r="86" spans="1:5" ht="13.5" thickBot="1" x14ac:dyDescent="0.25">
      <c r="A86" s="271" t="s">
        <v>55</v>
      </c>
      <c r="B86" s="272"/>
      <c r="C86" s="151">
        <v>1</v>
      </c>
      <c r="D86" s="33"/>
      <c r="E86" s="34">
        <f>SUM(E84:E85)</f>
        <v>0</v>
      </c>
    </row>
    <row r="87" spans="1:5" ht="13.5" thickBot="1" x14ac:dyDescent="0.25">
      <c r="A87" s="127"/>
      <c r="B87" s="13"/>
      <c r="C87" s="13"/>
      <c r="D87" s="13"/>
      <c r="E87" s="125"/>
    </row>
    <row r="88" spans="1:5" ht="13.5" thickBot="1" x14ac:dyDescent="0.25">
      <c r="A88" s="127"/>
      <c r="B88" s="279" t="s">
        <v>29</v>
      </c>
      <c r="C88" s="280"/>
      <c r="D88" s="280"/>
      <c r="E88" s="281"/>
    </row>
    <row r="89" spans="1:5" ht="13.5" thickBot="1" x14ac:dyDescent="0.25">
      <c r="A89" s="127"/>
      <c r="B89" s="105" t="s">
        <v>15</v>
      </c>
      <c r="C89" s="276" t="s">
        <v>16</v>
      </c>
      <c r="D89" s="277"/>
      <c r="E89" s="278"/>
    </row>
    <row r="90" spans="1:5" ht="41.25" customHeight="1" thickBot="1" x14ac:dyDescent="0.25">
      <c r="A90" s="127"/>
      <c r="B90" s="101"/>
      <c r="C90" s="233"/>
      <c r="D90" s="233"/>
      <c r="E90" s="234"/>
    </row>
    <row r="91" spans="1:5" x14ac:dyDescent="0.2">
      <c r="A91" s="13"/>
      <c r="B91" s="24"/>
      <c r="C91" s="142"/>
      <c r="D91" s="142"/>
      <c r="E91" s="142"/>
    </row>
    <row r="92" spans="1:5" ht="13.5" thickBot="1" x14ac:dyDescent="0.25">
      <c r="A92" s="13"/>
      <c r="B92" s="24"/>
      <c r="C92" s="142"/>
      <c r="D92" s="142"/>
      <c r="E92" s="142"/>
    </row>
    <row r="93" spans="1:5" ht="41.25" customHeight="1" thickBot="1" x14ac:dyDescent="0.25">
      <c r="A93" s="167" t="s">
        <v>9</v>
      </c>
      <c r="B93" s="103" t="s">
        <v>141</v>
      </c>
      <c r="C93" s="27" t="s">
        <v>1</v>
      </c>
      <c r="D93" s="27" t="s">
        <v>2</v>
      </c>
      <c r="E93" s="28" t="s">
        <v>20</v>
      </c>
    </row>
    <row r="94" spans="1:5" ht="13.5" thickBot="1" x14ac:dyDescent="0.25">
      <c r="A94" s="61"/>
      <c r="B94" s="98" t="s">
        <v>3</v>
      </c>
      <c r="C94" s="62"/>
      <c r="D94" s="62"/>
      <c r="E94" s="63"/>
    </row>
    <row r="95" spans="1:5" ht="23.25" customHeight="1" x14ac:dyDescent="0.2">
      <c r="A95" s="29" t="s">
        <v>4</v>
      </c>
      <c r="B95" s="57" t="s">
        <v>142</v>
      </c>
      <c r="C95" s="26">
        <v>1</v>
      </c>
      <c r="D95" s="16"/>
      <c r="E95" s="30">
        <f>(C95*D95)</f>
        <v>0</v>
      </c>
    </row>
    <row r="96" spans="1:5" ht="13.5" thickBot="1" x14ac:dyDescent="0.25">
      <c r="A96" s="271" t="s">
        <v>55</v>
      </c>
      <c r="B96" s="272"/>
      <c r="C96" s="168">
        <v>1</v>
      </c>
      <c r="D96" s="33"/>
      <c r="E96" s="34">
        <f>SUM(E95:E95)</f>
        <v>0</v>
      </c>
    </row>
    <row r="97" spans="1:5" customFormat="1" ht="13.5" thickBot="1" x14ac:dyDescent="0.25"/>
    <row r="98" spans="1:5" ht="41.25" customHeight="1" thickBot="1" x14ac:dyDescent="0.25">
      <c r="A98" s="127"/>
      <c r="B98" s="279" t="s">
        <v>29</v>
      </c>
      <c r="C98" s="280"/>
      <c r="D98" s="280"/>
      <c r="E98" s="281"/>
    </row>
    <row r="99" spans="1:5" ht="41.25" customHeight="1" thickBot="1" x14ac:dyDescent="0.25">
      <c r="A99" s="127"/>
      <c r="B99" s="166" t="s">
        <v>15</v>
      </c>
      <c r="C99" s="276" t="s">
        <v>16</v>
      </c>
      <c r="D99" s="277"/>
      <c r="E99" s="278"/>
    </row>
    <row r="100" spans="1:5" ht="41.25" customHeight="1" thickBot="1" x14ac:dyDescent="0.25">
      <c r="A100" s="127"/>
      <c r="B100" s="101"/>
      <c r="C100" s="233"/>
      <c r="D100" s="233"/>
      <c r="E100" s="234"/>
    </row>
    <row r="101" spans="1:5" x14ac:dyDescent="0.2">
      <c r="A101" s="13"/>
      <c r="B101" s="24"/>
      <c r="C101" s="142"/>
      <c r="D101" s="142"/>
      <c r="E101" s="142"/>
    </row>
    <row r="102" spans="1:5" customFormat="1" ht="13.5" thickBot="1" x14ac:dyDescent="0.25"/>
    <row r="103" spans="1:5" ht="19.5" customHeight="1" thickBot="1" x14ac:dyDescent="0.25">
      <c r="A103" s="244" t="s">
        <v>198</v>
      </c>
      <c r="B103" s="245"/>
      <c r="C103" s="245"/>
      <c r="D103" s="245"/>
      <c r="E103" s="246"/>
    </row>
    <row r="104" spans="1:5" ht="13.5" thickBot="1" x14ac:dyDescent="0.25">
      <c r="A104" s="127"/>
      <c r="B104" s="13"/>
      <c r="C104" s="13"/>
      <c r="D104" s="13"/>
      <c r="E104" s="125"/>
    </row>
    <row r="105" spans="1:5" ht="30.75" customHeight="1" x14ac:dyDescent="0.2">
      <c r="A105" s="150" t="s">
        <v>44</v>
      </c>
      <c r="B105" s="103" t="s">
        <v>72</v>
      </c>
      <c r="C105" s="27" t="s">
        <v>1</v>
      </c>
      <c r="D105" s="27" t="s">
        <v>2</v>
      </c>
      <c r="E105" s="28" t="s">
        <v>20</v>
      </c>
    </row>
    <row r="106" spans="1:5" ht="13.5" thickBot="1" x14ac:dyDescent="0.25">
      <c r="A106" s="68"/>
      <c r="B106" s="99" t="s">
        <v>3</v>
      </c>
      <c r="C106" s="69"/>
      <c r="D106" s="69"/>
      <c r="E106" s="70"/>
    </row>
    <row r="107" spans="1:5" ht="24.75" customHeight="1" x14ac:dyDescent="0.2">
      <c r="A107" s="78" t="s">
        <v>4</v>
      </c>
      <c r="B107" s="79" t="s">
        <v>58</v>
      </c>
      <c r="C107" s="75">
        <v>0.25</v>
      </c>
      <c r="D107" s="134"/>
      <c r="E107" s="30">
        <f>(D107*C107)</f>
        <v>0</v>
      </c>
    </row>
    <row r="108" spans="1:5" ht="18.75" customHeight="1" x14ac:dyDescent="0.2">
      <c r="A108" s="94" t="s">
        <v>5</v>
      </c>
      <c r="B108" s="95" t="s">
        <v>60</v>
      </c>
      <c r="C108" s="26">
        <v>0.25</v>
      </c>
      <c r="D108" s="16"/>
      <c r="E108" s="30">
        <f>(D108*C108)</f>
        <v>0</v>
      </c>
    </row>
    <row r="109" spans="1:5" ht="18.75" customHeight="1" x14ac:dyDescent="0.2">
      <c r="A109" s="94" t="s">
        <v>6</v>
      </c>
      <c r="B109" s="95" t="s">
        <v>57</v>
      </c>
      <c r="C109" s="26">
        <v>0.25</v>
      </c>
      <c r="D109" s="16"/>
      <c r="E109" s="30">
        <f>(D109*C109)</f>
        <v>0</v>
      </c>
    </row>
    <row r="110" spans="1:5" ht="26.25" customHeight="1" thickBot="1" x14ac:dyDescent="0.25">
      <c r="A110" s="135" t="s">
        <v>7</v>
      </c>
      <c r="B110" s="136" t="s">
        <v>61</v>
      </c>
      <c r="C110" s="137">
        <v>0.25</v>
      </c>
      <c r="D110" s="138"/>
      <c r="E110" s="139">
        <f>(D110*C110)</f>
        <v>0</v>
      </c>
    </row>
    <row r="111" spans="1:5" ht="13.5" thickBot="1" x14ac:dyDescent="0.25">
      <c r="A111" s="242" t="s">
        <v>55</v>
      </c>
      <c r="B111" s="283"/>
      <c r="C111" s="109">
        <f>SUM(C107:C110)</f>
        <v>1</v>
      </c>
      <c r="D111" s="46"/>
      <c r="E111" s="47">
        <f>SUM(E107:E110)</f>
        <v>0</v>
      </c>
    </row>
    <row r="112" spans="1:5" customFormat="1" ht="13.5" thickBot="1" x14ac:dyDescent="0.25"/>
    <row r="113" spans="1:5" ht="13.5" thickBot="1" x14ac:dyDescent="0.25">
      <c r="A113" s="127"/>
      <c r="B113" s="282" t="s">
        <v>29</v>
      </c>
      <c r="C113" s="277"/>
      <c r="D113" s="277"/>
      <c r="E113" s="278"/>
    </row>
    <row r="114" spans="1:5" ht="13.5" thickBot="1" x14ac:dyDescent="0.25">
      <c r="A114" s="127"/>
      <c r="B114" s="110" t="s">
        <v>15</v>
      </c>
      <c r="C114" s="276" t="s">
        <v>16</v>
      </c>
      <c r="D114" s="277"/>
      <c r="E114" s="278"/>
    </row>
    <row r="115" spans="1:5" ht="41.25" customHeight="1" thickBot="1" x14ac:dyDescent="0.25">
      <c r="A115" s="127"/>
      <c r="B115" s="101"/>
      <c r="C115" s="233"/>
      <c r="D115" s="233"/>
      <c r="E115" s="234"/>
    </row>
    <row r="116" spans="1:5" customFormat="1" x14ac:dyDescent="0.2"/>
    <row r="117" spans="1:5" customFormat="1" ht="13.5" thickBot="1" x14ac:dyDescent="0.25"/>
    <row r="118" spans="1:5" ht="40.5" customHeight="1" thickBot="1" x14ac:dyDescent="0.25">
      <c r="A118" s="152" t="s">
        <v>144</v>
      </c>
      <c r="B118" s="56" t="s">
        <v>71</v>
      </c>
      <c r="C118" s="36" t="s">
        <v>1</v>
      </c>
      <c r="D118" s="36" t="s">
        <v>2</v>
      </c>
      <c r="E118" s="37" t="s">
        <v>20</v>
      </c>
    </row>
    <row r="119" spans="1:5" ht="13.5" thickBot="1" x14ac:dyDescent="0.25">
      <c r="A119" s="100"/>
      <c r="B119" s="53" t="s">
        <v>3</v>
      </c>
      <c r="C119" s="50"/>
      <c r="D119" s="50"/>
      <c r="E119" s="51"/>
    </row>
    <row r="120" spans="1:5" ht="24.75" customHeight="1" x14ac:dyDescent="0.2">
      <c r="A120" s="78" t="s">
        <v>4</v>
      </c>
      <c r="B120" s="79" t="s">
        <v>62</v>
      </c>
      <c r="C120" s="75">
        <v>0.5</v>
      </c>
      <c r="D120" s="76"/>
      <c r="E120" s="49">
        <f>(D120*C120)</f>
        <v>0</v>
      </c>
    </row>
    <row r="121" spans="1:5" ht="19.5" customHeight="1" thickBot="1" x14ac:dyDescent="0.25">
      <c r="A121" s="94" t="s">
        <v>5</v>
      </c>
      <c r="B121" s="95" t="s">
        <v>98</v>
      </c>
      <c r="C121" s="26">
        <v>0.5</v>
      </c>
      <c r="D121" s="77"/>
      <c r="E121" s="30">
        <f>(D121*C121)</f>
        <v>0</v>
      </c>
    </row>
    <row r="122" spans="1:5" ht="13.5" thickBot="1" x14ac:dyDescent="0.25">
      <c r="A122" s="242" t="s">
        <v>55</v>
      </c>
      <c r="B122" s="243"/>
      <c r="C122" s="97">
        <f>SUM(C120:C121)</f>
        <v>1</v>
      </c>
      <c r="D122" s="96"/>
      <c r="E122" s="47">
        <f>SUM(E120:E121)</f>
        <v>0</v>
      </c>
    </row>
    <row r="123" spans="1:5" customFormat="1" ht="13.5" thickBot="1" x14ac:dyDescent="0.25"/>
    <row r="124" spans="1:5" x14ac:dyDescent="0.2">
      <c r="A124" s="127"/>
      <c r="B124" s="268" t="s">
        <v>29</v>
      </c>
      <c r="C124" s="269"/>
      <c r="D124" s="269"/>
      <c r="E124" s="270"/>
    </row>
    <row r="125" spans="1:5" ht="13.5" thickBot="1" x14ac:dyDescent="0.25">
      <c r="A125" s="127"/>
      <c r="B125" s="66" t="s">
        <v>15</v>
      </c>
      <c r="C125" s="273" t="s">
        <v>16</v>
      </c>
      <c r="D125" s="274"/>
      <c r="E125" s="275"/>
    </row>
    <row r="126" spans="1:5" ht="33" customHeight="1" thickBot="1" x14ac:dyDescent="0.25">
      <c r="A126" s="127"/>
      <c r="B126" s="101"/>
      <c r="C126" s="233"/>
      <c r="D126" s="233"/>
      <c r="E126" s="234"/>
    </row>
    <row r="127" spans="1:5" customFormat="1" ht="13.5" thickBot="1" x14ac:dyDescent="0.25"/>
    <row r="128" spans="1:5" customFormat="1" ht="40.5" customHeight="1" thickBot="1" x14ac:dyDescent="0.25">
      <c r="A128" s="244" t="s">
        <v>199</v>
      </c>
      <c r="B128" s="245"/>
      <c r="C128" s="245"/>
      <c r="D128" s="245"/>
      <c r="E128" s="246"/>
    </row>
    <row r="129" spans="1:7" ht="21" customHeight="1" thickBot="1" x14ac:dyDescent="0.25">
      <c r="A129" s="127"/>
      <c r="B129" s="13"/>
      <c r="C129" s="13"/>
      <c r="D129" s="13"/>
      <c r="E129" s="125"/>
    </row>
    <row r="130" spans="1:7" ht="26.25" customHeight="1" x14ac:dyDescent="0.2">
      <c r="A130" s="185" t="s">
        <v>201</v>
      </c>
      <c r="B130" s="103" t="s">
        <v>213</v>
      </c>
      <c r="C130" s="27" t="s">
        <v>1</v>
      </c>
      <c r="D130" s="27" t="s">
        <v>2</v>
      </c>
      <c r="E130" s="28" t="s">
        <v>20</v>
      </c>
      <c r="G130" s="80"/>
    </row>
    <row r="131" spans="1:7" ht="13.5" thickBot="1" x14ac:dyDescent="0.25">
      <c r="A131" s="68"/>
      <c r="B131" s="99" t="s">
        <v>3</v>
      </c>
      <c r="C131" s="69"/>
      <c r="D131" s="69"/>
      <c r="E131" s="70"/>
    </row>
    <row r="132" spans="1:7" ht="93" customHeight="1" x14ac:dyDescent="0.2">
      <c r="A132" s="78" t="s">
        <v>4</v>
      </c>
      <c r="B132" s="95" t="s">
        <v>220</v>
      </c>
      <c r="C132" s="75">
        <v>0.5</v>
      </c>
      <c r="D132" s="134"/>
      <c r="E132" s="30">
        <f>(D132*C132)</f>
        <v>0</v>
      </c>
    </row>
    <row r="133" spans="1:7" ht="409.5" customHeight="1" thickBot="1" x14ac:dyDescent="0.25">
      <c r="A133" s="94" t="s">
        <v>5</v>
      </c>
      <c r="B133" s="206" t="s">
        <v>200</v>
      </c>
      <c r="C133" s="26">
        <v>0.5</v>
      </c>
      <c r="D133" s="16"/>
      <c r="E133" s="30">
        <f>(D133*C133)</f>
        <v>0</v>
      </c>
    </row>
    <row r="134" spans="1:7" ht="34.5" customHeight="1" thickBot="1" x14ac:dyDescent="0.25">
      <c r="A134" s="242" t="s">
        <v>55</v>
      </c>
      <c r="B134" s="243"/>
      <c r="C134" s="97">
        <f>SUM(C132:C133)</f>
        <v>1</v>
      </c>
      <c r="D134" s="96"/>
      <c r="E134" s="47">
        <f>SUM(E132:E133)</f>
        <v>0</v>
      </c>
    </row>
    <row r="135" spans="1:7" ht="34.5" customHeight="1" x14ac:dyDescent="0.2">
      <c r="A135" s="251" t="s">
        <v>214</v>
      </c>
      <c r="B135" s="251"/>
      <c r="C135" s="251"/>
      <c r="D135" s="251"/>
      <c r="E135" s="251"/>
    </row>
    <row r="136" spans="1:7" x14ac:dyDescent="0.2">
      <c r="A136"/>
      <c r="B136"/>
      <c r="C136"/>
      <c r="D136"/>
      <c r="E136"/>
    </row>
    <row r="137" spans="1:7" ht="28.5" customHeight="1" x14ac:dyDescent="0.2">
      <c r="A137" s="224" t="s">
        <v>35</v>
      </c>
      <c r="B137" s="225"/>
      <c r="C137" s="225"/>
      <c r="D137" s="225"/>
      <c r="E137" s="226"/>
    </row>
    <row r="138" spans="1:7" ht="28.5" customHeight="1" thickBot="1" x14ac:dyDescent="0.25">
      <c r="A138" s="127"/>
      <c r="B138" s="13"/>
      <c r="C138" s="13"/>
      <c r="D138" s="13"/>
      <c r="E138" s="125"/>
    </row>
    <row r="139" spans="1:7" ht="28.5" customHeight="1" thickBot="1" x14ac:dyDescent="0.25">
      <c r="A139" s="108"/>
      <c r="B139" s="81" t="s">
        <v>10</v>
      </c>
      <c r="C139" s="82" t="s">
        <v>11</v>
      </c>
      <c r="D139" s="59" t="s">
        <v>12</v>
      </c>
      <c r="E139" s="60" t="s">
        <v>65</v>
      </c>
    </row>
    <row r="140" spans="1:7" ht="13.5" thickBot="1" x14ac:dyDescent="0.25">
      <c r="A140" s="227" t="s">
        <v>42</v>
      </c>
      <c r="B140" s="228"/>
      <c r="C140" s="228"/>
      <c r="D140" s="228"/>
      <c r="E140" s="229"/>
    </row>
    <row r="141" spans="1:7" customFormat="1" x14ac:dyDescent="0.2">
      <c r="A141" s="171">
        <v>1</v>
      </c>
      <c r="B141" s="172" t="s">
        <v>75</v>
      </c>
      <c r="C141" s="75">
        <v>0.2</v>
      </c>
      <c r="D141" s="173">
        <f>E43</f>
        <v>0</v>
      </c>
      <c r="E141" s="174">
        <f t="shared" ref="E141:E146" si="1">(D141*C141)*25</f>
        <v>0</v>
      </c>
    </row>
    <row r="142" spans="1:7" x14ac:dyDescent="0.2">
      <c r="A142" s="71">
        <v>2</v>
      </c>
      <c r="B142" s="23" t="s">
        <v>228</v>
      </c>
      <c r="C142" s="26">
        <v>0.1</v>
      </c>
      <c r="D142" s="19">
        <f>E52</f>
        <v>0</v>
      </c>
      <c r="E142" s="30">
        <f t="shared" si="1"/>
        <v>0</v>
      </c>
    </row>
    <row r="143" spans="1:7" x14ac:dyDescent="0.2">
      <c r="A143" s="84">
        <v>3</v>
      </c>
      <c r="B143" s="17" t="s">
        <v>70</v>
      </c>
      <c r="C143" s="26">
        <v>0.2</v>
      </c>
      <c r="D143" s="19">
        <f>E61</f>
        <v>0</v>
      </c>
      <c r="E143" s="30">
        <f t="shared" si="1"/>
        <v>0</v>
      </c>
    </row>
    <row r="144" spans="1:7" ht="18.75" customHeight="1" x14ac:dyDescent="0.2">
      <c r="A144" s="84" t="s">
        <v>87</v>
      </c>
      <c r="B144" s="17" t="s">
        <v>76</v>
      </c>
      <c r="C144" s="26">
        <v>0.2</v>
      </c>
      <c r="D144" s="19">
        <f>E75</f>
        <v>0</v>
      </c>
      <c r="E144" s="30">
        <f t="shared" si="1"/>
        <v>0</v>
      </c>
    </row>
    <row r="145" spans="1:5" x14ac:dyDescent="0.2">
      <c r="A145" s="147" t="s">
        <v>88</v>
      </c>
      <c r="B145" s="148" t="s">
        <v>131</v>
      </c>
      <c r="C145" s="40">
        <v>0.2</v>
      </c>
      <c r="D145" s="149">
        <f>E86</f>
        <v>0</v>
      </c>
      <c r="E145" s="170">
        <f t="shared" si="1"/>
        <v>0</v>
      </c>
    </row>
    <row r="146" spans="1:5" x14ac:dyDescent="0.2">
      <c r="A146" s="71">
        <v>5</v>
      </c>
      <c r="B146" s="17" t="s">
        <v>143</v>
      </c>
      <c r="C146" s="26">
        <v>0.1</v>
      </c>
      <c r="D146" s="19">
        <f>E96</f>
        <v>0</v>
      </c>
      <c r="E146" s="170">
        <f t="shared" si="1"/>
        <v>0</v>
      </c>
    </row>
    <row r="147" spans="1:5" ht="13.5" thickBot="1" x14ac:dyDescent="0.25">
      <c r="A147" s="31"/>
      <c r="B147" s="32" t="s">
        <v>40</v>
      </c>
      <c r="C147" s="168">
        <f>SUM(C141:C146)</f>
        <v>0.99999999999999989</v>
      </c>
      <c r="D147" s="33"/>
      <c r="E147" s="34">
        <f>SUM(E141:E146)</f>
        <v>0</v>
      </c>
    </row>
    <row r="148" spans="1:5" ht="13.5" thickBot="1" x14ac:dyDescent="0.25">
      <c r="A148"/>
      <c r="B148"/>
      <c r="C148"/>
      <c r="D148"/>
      <c r="E148"/>
    </row>
    <row r="149" spans="1:5" ht="13.5" thickBot="1" x14ac:dyDescent="0.25">
      <c r="A149" s="227" t="s">
        <v>43</v>
      </c>
      <c r="B149" s="228"/>
      <c r="C149" s="228"/>
      <c r="D149" s="228"/>
      <c r="E149" s="229"/>
    </row>
    <row r="150" spans="1:5" ht="22.5" x14ac:dyDescent="0.2">
      <c r="A150" s="84">
        <v>6</v>
      </c>
      <c r="B150" s="85" t="s">
        <v>77</v>
      </c>
      <c r="C150" s="64">
        <v>0.7</v>
      </c>
      <c r="D150" s="67">
        <f>E111</f>
        <v>0</v>
      </c>
      <c r="E150" s="49">
        <f>(D150*C150)*25</f>
        <v>0</v>
      </c>
    </row>
    <row r="151" spans="1:5" customFormat="1" x14ac:dyDescent="0.2">
      <c r="A151" s="71">
        <v>7</v>
      </c>
      <c r="B151" s="17" t="s">
        <v>78</v>
      </c>
      <c r="C151" s="26">
        <v>0.3</v>
      </c>
      <c r="D151" s="19">
        <f>E122</f>
        <v>0</v>
      </c>
      <c r="E151" s="30">
        <f>(D151*C151)*25</f>
        <v>0</v>
      </c>
    </row>
    <row r="152" spans="1:5" ht="13.5" thickBot="1" x14ac:dyDescent="0.25">
      <c r="A152" s="31"/>
      <c r="B152" s="32" t="s">
        <v>41</v>
      </c>
      <c r="C152" s="107">
        <f>SUM(C150:C151)</f>
        <v>1</v>
      </c>
      <c r="D152" s="33"/>
      <c r="E152" s="34">
        <f>SUM(E150:E151)</f>
        <v>0</v>
      </c>
    </row>
    <row r="153" spans="1:5" ht="13.5" thickBot="1" x14ac:dyDescent="0.25">
      <c r="A153" s="248"/>
      <c r="B153" s="249"/>
      <c r="C153" s="249"/>
      <c r="D153" s="249"/>
      <c r="E153" s="250"/>
    </row>
    <row r="154" spans="1:5" ht="13.5" thickBot="1" x14ac:dyDescent="0.25">
      <c r="A154" s="227" t="s">
        <v>207</v>
      </c>
      <c r="B154" s="228"/>
      <c r="C154" s="228"/>
      <c r="D154" s="228"/>
      <c r="E154" s="229"/>
    </row>
    <row r="155" spans="1:5" ht="22.5" x14ac:dyDescent="0.2">
      <c r="A155" s="84">
        <v>8</v>
      </c>
      <c r="B155" s="207" t="s">
        <v>212</v>
      </c>
      <c r="C155" s="64">
        <v>1</v>
      </c>
      <c r="D155" s="67">
        <f>E134</f>
        <v>0</v>
      </c>
      <c r="E155" s="49">
        <f>(D155*C155)*25</f>
        <v>0</v>
      </c>
    </row>
    <row r="156" spans="1:5" ht="13.5" thickBot="1" x14ac:dyDescent="0.25">
      <c r="A156" s="31"/>
      <c r="B156" s="32" t="s">
        <v>210</v>
      </c>
      <c r="C156" s="188">
        <f>SUM(C155:C155)</f>
        <v>1</v>
      </c>
      <c r="D156" s="33"/>
      <c r="E156" s="34">
        <f>SUM(E155:E155)</f>
        <v>0</v>
      </c>
    </row>
    <row r="157" spans="1:5" ht="13.5" thickBot="1" x14ac:dyDescent="0.25">
      <c r="A157" s="122"/>
      <c r="B157" s="22"/>
      <c r="C157" s="73"/>
      <c r="D157" s="83"/>
      <c r="E157" s="130"/>
    </row>
    <row r="158" spans="1:5" x14ac:dyDescent="0.2">
      <c r="A158" s="131"/>
      <c r="B158" s="230" t="s">
        <v>30</v>
      </c>
      <c r="C158" s="231"/>
      <c r="D158" s="232"/>
      <c r="E158" s="88" t="s">
        <v>14</v>
      </c>
    </row>
    <row r="159" spans="1:5" x14ac:dyDescent="0.2">
      <c r="A159" s="131"/>
      <c r="B159" s="235" t="s">
        <v>208</v>
      </c>
      <c r="C159" s="247"/>
      <c r="D159" s="247"/>
      <c r="E159" s="89">
        <f>E147*0.6</f>
        <v>0</v>
      </c>
    </row>
    <row r="160" spans="1:5" x14ac:dyDescent="0.2">
      <c r="A160" s="131"/>
      <c r="B160" s="235" t="s">
        <v>209</v>
      </c>
      <c r="C160" s="236"/>
      <c r="D160" s="236"/>
      <c r="E160" s="89">
        <f>E152*0.3</f>
        <v>0</v>
      </c>
    </row>
    <row r="161" spans="1:5" x14ac:dyDescent="0.2">
      <c r="A161" s="131"/>
      <c r="B161" s="235" t="s">
        <v>211</v>
      </c>
      <c r="C161" s="236"/>
      <c r="D161" s="236"/>
      <c r="E161" s="192">
        <f>E156*0.1</f>
        <v>0</v>
      </c>
    </row>
    <row r="162" spans="1:5" ht="21.75" thickBot="1" x14ac:dyDescent="0.25">
      <c r="A162" s="132"/>
      <c r="B162" s="240" t="s">
        <v>13</v>
      </c>
      <c r="C162" s="241"/>
      <c r="D162" s="241"/>
      <c r="E162" s="111">
        <f>SUM(E159:E161)</f>
        <v>0</v>
      </c>
    </row>
    <row r="163" spans="1:5" ht="13.5" thickBot="1" x14ac:dyDescent="0.25">
      <c r="A163"/>
      <c r="B163"/>
      <c r="C163"/>
      <c r="D163"/>
      <c r="E163"/>
    </row>
    <row r="164" spans="1:5" ht="13.5" thickBot="1" x14ac:dyDescent="0.25">
      <c r="A164" s="237" t="s">
        <v>31</v>
      </c>
      <c r="B164" s="238"/>
      <c r="C164" s="238"/>
      <c r="D164" s="238"/>
      <c r="E164" s="239"/>
    </row>
    <row r="165" spans="1:5" x14ac:dyDescent="0.2">
      <c r="A165" s="215"/>
      <c r="B165" s="216"/>
      <c r="C165" s="216"/>
      <c r="D165" s="216"/>
      <c r="E165" s="217"/>
    </row>
    <row r="166" spans="1:5" x14ac:dyDescent="0.2">
      <c r="A166" s="218"/>
      <c r="B166" s="219"/>
      <c r="C166" s="219"/>
      <c r="D166" s="219"/>
      <c r="E166" s="220"/>
    </row>
    <row r="167" spans="1:5" x14ac:dyDescent="0.2">
      <c r="A167" s="218"/>
      <c r="B167" s="219"/>
      <c r="C167" s="219"/>
      <c r="D167" s="219"/>
      <c r="E167" s="220"/>
    </row>
    <row r="168" spans="1:5" x14ac:dyDescent="0.2">
      <c r="A168" s="218"/>
      <c r="B168" s="219"/>
      <c r="C168" s="219"/>
      <c r="D168" s="219"/>
      <c r="E168" s="220"/>
    </row>
    <row r="169" spans="1:5" x14ac:dyDescent="0.2">
      <c r="A169" s="218"/>
      <c r="B169" s="219"/>
      <c r="C169" s="219"/>
      <c r="D169" s="219"/>
      <c r="E169" s="220"/>
    </row>
    <row r="170" spans="1:5" x14ac:dyDescent="0.2">
      <c r="A170" s="218"/>
      <c r="B170" s="219"/>
      <c r="C170" s="219"/>
      <c r="D170" s="219"/>
      <c r="E170" s="220"/>
    </row>
    <row r="171" spans="1:5" ht="13.5" thickBot="1" x14ac:dyDescent="0.25">
      <c r="A171" s="221"/>
      <c r="B171" s="222"/>
      <c r="C171" s="222"/>
      <c r="D171" s="222"/>
      <c r="E171" s="223"/>
    </row>
  </sheetData>
  <mergeCells count="83">
    <mergeCell ref="B31:D31"/>
    <mergeCell ref="C100:E100"/>
    <mergeCell ref="A37:E37"/>
    <mergeCell ref="C65:E65"/>
    <mergeCell ref="A61:B61"/>
    <mergeCell ref="C55:E55"/>
    <mergeCell ref="A43:B43"/>
    <mergeCell ref="B45:E45"/>
    <mergeCell ref="B54:E54"/>
    <mergeCell ref="C46:E46"/>
    <mergeCell ref="A52:B52"/>
    <mergeCell ref="C56:E56"/>
    <mergeCell ref="C90:E90"/>
    <mergeCell ref="C64:E64"/>
    <mergeCell ref="B63:E63"/>
    <mergeCell ref="C79:E79"/>
    <mergeCell ref="A75:B75"/>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7:E77"/>
    <mergeCell ref="C125:E125"/>
    <mergeCell ref="A96:B96"/>
    <mergeCell ref="C115:E115"/>
    <mergeCell ref="A103:E103"/>
    <mergeCell ref="C114:E114"/>
    <mergeCell ref="B88:E88"/>
    <mergeCell ref="B98:E98"/>
    <mergeCell ref="C99:E99"/>
    <mergeCell ref="C89:E89"/>
    <mergeCell ref="B113:E113"/>
    <mergeCell ref="C78:E78"/>
    <mergeCell ref="A122:B122"/>
    <mergeCell ref="A111:B111"/>
    <mergeCell ref="A153:E153"/>
    <mergeCell ref="A135:E135"/>
    <mergeCell ref="A1:E1"/>
    <mergeCell ref="A2:E2"/>
    <mergeCell ref="A3:E3"/>
    <mergeCell ref="A6:E6"/>
    <mergeCell ref="D12:E12"/>
    <mergeCell ref="A8:E8"/>
    <mergeCell ref="D11:E11"/>
    <mergeCell ref="A10:E10"/>
    <mergeCell ref="A4:E4"/>
    <mergeCell ref="A5:E5"/>
    <mergeCell ref="A7:E7"/>
    <mergeCell ref="A9:E9"/>
    <mergeCell ref="B124:E124"/>
    <mergeCell ref="A86:B86"/>
    <mergeCell ref="C34:C35"/>
    <mergeCell ref="A33:E33"/>
    <mergeCell ref="A165:E171"/>
    <mergeCell ref="A137:E137"/>
    <mergeCell ref="A149:E149"/>
    <mergeCell ref="B158:D158"/>
    <mergeCell ref="C126:E126"/>
    <mergeCell ref="B160:D160"/>
    <mergeCell ref="A164:E164"/>
    <mergeCell ref="B162:D162"/>
    <mergeCell ref="A134:B134"/>
    <mergeCell ref="A140:E140"/>
    <mergeCell ref="A128:E128"/>
    <mergeCell ref="B161:D161"/>
    <mergeCell ref="B159:D159"/>
    <mergeCell ref="A154:E154"/>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orientation="portrait" r:id="rId1"/>
  <headerFooter alignWithMargins="0"/>
  <rowBreaks count="4" manualBreakCount="4">
    <brk id="36" max="16383" man="1"/>
    <brk id="75" max="4" man="1"/>
    <brk id="116" max="4" man="1"/>
    <brk id="136" max="4"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4"/>
  <sheetViews>
    <sheetView zoomScale="89" zoomScaleNormal="89" zoomScalePageLayoutView="89" workbookViewId="0">
      <selection activeCell="B5" sqref="B5"/>
    </sheetView>
  </sheetViews>
  <sheetFormatPr baseColWidth="10" defaultColWidth="10.85546875" defaultRowHeight="12.75" x14ac:dyDescent="0.2"/>
  <cols>
    <col min="1" max="2" width="10.85546875" style="154"/>
    <col min="3" max="3" width="19.42578125" style="154" customWidth="1"/>
    <col min="4" max="4" width="26.42578125" style="154" customWidth="1"/>
    <col min="5" max="5" width="27.140625" style="154" customWidth="1"/>
    <col min="6" max="6" width="26" style="154" customWidth="1"/>
    <col min="7" max="7" width="34.140625" style="154" customWidth="1"/>
    <col min="8" max="16384" width="10.85546875" style="154"/>
  </cols>
  <sheetData>
    <row r="4" spans="2:9" x14ac:dyDescent="0.2">
      <c r="B4" s="155" t="s">
        <v>45</v>
      </c>
      <c r="C4" s="155" t="s">
        <v>97</v>
      </c>
      <c r="D4" s="175">
        <v>1</v>
      </c>
      <c r="E4" s="175">
        <v>2</v>
      </c>
      <c r="F4" s="175">
        <v>3</v>
      </c>
      <c r="G4" s="176">
        <v>4</v>
      </c>
    </row>
    <row r="5" spans="2:9" ht="186.75" customHeight="1" x14ac:dyDescent="0.2">
      <c r="B5" s="156" t="s">
        <v>46</v>
      </c>
      <c r="C5" s="18" t="s">
        <v>99</v>
      </c>
      <c r="D5" s="95" t="s">
        <v>101</v>
      </c>
      <c r="E5" s="95" t="s">
        <v>102</v>
      </c>
      <c r="F5" s="95" t="s">
        <v>103</v>
      </c>
      <c r="G5" s="95" t="s">
        <v>104</v>
      </c>
    </row>
    <row r="6" spans="2:9" ht="91.5" customHeight="1" x14ac:dyDescent="0.2">
      <c r="B6" s="156" t="s">
        <v>47</v>
      </c>
      <c r="C6" s="18" t="s">
        <v>83</v>
      </c>
      <c r="D6" s="95" t="s">
        <v>64</v>
      </c>
      <c r="E6" s="95" t="s">
        <v>66</v>
      </c>
      <c r="F6" s="95" t="s">
        <v>68</v>
      </c>
      <c r="G6" s="95" t="s">
        <v>67</v>
      </c>
    </row>
    <row r="7" spans="2:9" x14ac:dyDescent="0.2">
      <c r="B7" s="157"/>
      <c r="C7" s="153"/>
      <c r="D7" s="164"/>
      <c r="E7" s="164"/>
      <c r="F7" s="164"/>
      <c r="G7" s="145"/>
    </row>
    <row r="8" spans="2:9" x14ac:dyDescent="0.2">
      <c r="B8" s="156" t="s">
        <v>45</v>
      </c>
      <c r="C8" s="155" t="s">
        <v>97</v>
      </c>
      <c r="D8" s="177">
        <v>1</v>
      </c>
      <c r="E8" s="177">
        <v>2</v>
      </c>
      <c r="F8" s="177">
        <v>3</v>
      </c>
      <c r="G8" s="177">
        <v>4</v>
      </c>
    </row>
    <row r="9" spans="2:9" ht="90" x14ac:dyDescent="0.2">
      <c r="B9" s="156" t="s">
        <v>49</v>
      </c>
      <c r="C9" s="57" t="s">
        <v>50</v>
      </c>
      <c r="D9" s="133" t="s">
        <v>190</v>
      </c>
      <c r="E9" s="133" t="s">
        <v>105</v>
      </c>
      <c r="F9" s="133" t="s">
        <v>106</v>
      </c>
      <c r="G9" s="133" t="s">
        <v>154</v>
      </c>
    </row>
    <row r="10" spans="2:9" x14ac:dyDescent="0.2">
      <c r="B10" s="158"/>
      <c r="C10" s="162"/>
      <c r="D10" s="165"/>
      <c r="E10" s="165"/>
      <c r="F10" s="165"/>
      <c r="G10" s="165"/>
    </row>
    <row r="11" spans="2:9" x14ac:dyDescent="0.2">
      <c r="B11" s="156" t="s">
        <v>45</v>
      </c>
      <c r="C11" s="163" t="s">
        <v>97</v>
      </c>
      <c r="D11" s="177">
        <v>1</v>
      </c>
      <c r="E11" s="177">
        <v>2</v>
      </c>
      <c r="F11" s="177">
        <v>3</v>
      </c>
      <c r="G11" s="177">
        <v>4</v>
      </c>
    </row>
    <row r="12" spans="2:9" ht="139.5" customHeight="1" x14ac:dyDescent="0.2">
      <c r="B12" s="159" t="s">
        <v>53</v>
      </c>
      <c r="C12" s="57" t="s">
        <v>54</v>
      </c>
      <c r="D12" s="133" t="s">
        <v>100</v>
      </c>
      <c r="E12" s="133" t="s">
        <v>191</v>
      </c>
      <c r="F12" s="133" t="s">
        <v>192</v>
      </c>
      <c r="G12" s="133" t="s">
        <v>193</v>
      </c>
    </row>
    <row r="13" spans="2:9" ht="28.5" customHeight="1" x14ac:dyDescent="0.2">
      <c r="B13" s="158"/>
      <c r="C13" s="162"/>
      <c r="D13" s="165"/>
      <c r="E13" s="165"/>
      <c r="F13" s="165"/>
      <c r="G13" s="145"/>
    </row>
    <row r="14" spans="2:9" x14ac:dyDescent="0.2">
      <c r="B14" s="156" t="s">
        <v>45</v>
      </c>
      <c r="C14" s="163" t="s">
        <v>97</v>
      </c>
      <c r="D14" s="177">
        <v>1</v>
      </c>
      <c r="E14" s="177">
        <v>2</v>
      </c>
      <c r="F14" s="177">
        <v>3</v>
      </c>
      <c r="G14" s="177">
        <v>4</v>
      </c>
    </row>
    <row r="15" spans="2:9" ht="148.5" customHeight="1" x14ac:dyDescent="0.2">
      <c r="B15" s="160" t="s">
        <v>89</v>
      </c>
      <c r="C15" s="182" t="s">
        <v>161</v>
      </c>
      <c r="D15" s="186" t="s">
        <v>168</v>
      </c>
      <c r="E15" s="186" t="s">
        <v>169</v>
      </c>
      <c r="F15" s="186" t="s">
        <v>170</v>
      </c>
      <c r="G15" s="186" t="s">
        <v>171</v>
      </c>
      <c r="I15" s="153"/>
    </row>
    <row r="16" spans="2:9" ht="119.25" customHeight="1" x14ac:dyDescent="0.2">
      <c r="B16" s="180" t="s">
        <v>92</v>
      </c>
      <c r="C16" s="57" t="s">
        <v>162</v>
      </c>
      <c r="D16" s="187" t="s">
        <v>172</v>
      </c>
      <c r="E16" s="187" t="s">
        <v>173</v>
      </c>
      <c r="F16" s="187" t="s">
        <v>174</v>
      </c>
      <c r="G16" s="187" t="s">
        <v>175</v>
      </c>
      <c r="I16" s="153"/>
    </row>
    <row r="17" spans="2:9" ht="86.25" customHeight="1" x14ac:dyDescent="0.2">
      <c r="B17" s="180" t="s">
        <v>91</v>
      </c>
      <c r="C17" s="21" t="s">
        <v>163</v>
      </c>
      <c r="D17" s="21" t="s">
        <v>194</v>
      </c>
      <c r="E17" s="21" t="s">
        <v>176</v>
      </c>
      <c r="F17" s="21" t="s">
        <v>177</v>
      </c>
      <c r="G17" s="21" t="s">
        <v>178</v>
      </c>
      <c r="I17" s="153"/>
    </row>
    <row r="18" spans="2:9" ht="171.75" customHeight="1" x14ac:dyDescent="0.2">
      <c r="B18" s="180" t="s">
        <v>156</v>
      </c>
      <c r="C18" s="179" t="s">
        <v>164</v>
      </c>
      <c r="D18" s="179" t="s">
        <v>179</v>
      </c>
      <c r="E18" s="179" t="s">
        <v>180</v>
      </c>
      <c r="F18" s="179" t="s">
        <v>181</v>
      </c>
      <c r="G18" s="179" t="s">
        <v>182</v>
      </c>
      <c r="I18" s="153"/>
    </row>
    <row r="19" spans="2:9" ht="96" customHeight="1" x14ac:dyDescent="0.2">
      <c r="B19" s="180" t="s">
        <v>159</v>
      </c>
      <c r="C19" s="179" t="s">
        <v>166</v>
      </c>
      <c r="D19" s="179" t="s">
        <v>183</v>
      </c>
      <c r="E19" s="179" t="s">
        <v>184</v>
      </c>
      <c r="F19" s="179" t="s">
        <v>185</v>
      </c>
      <c r="G19" s="179" t="s">
        <v>195</v>
      </c>
      <c r="I19" s="153"/>
    </row>
    <row r="20" spans="2:9" ht="111.75" customHeight="1" x14ac:dyDescent="0.2">
      <c r="B20" s="183" t="s">
        <v>160</v>
      </c>
      <c r="C20" s="184" t="s">
        <v>165</v>
      </c>
      <c r="D20" s="184" t="s">
        <v>186</v>
      </c>
      <c r="E20" s="184" t="s">
        <v>187</v>
      </c>
      <c r="F20" s="184" t="s">
        <v>188</v>
      </c>
      <c r="G20" s="184" t="s">
        <v>196</v>
      </c>
      <c r="I20" s="153"/>
    </row>
    <row r="21" spans="2:9" x14ac:dyDescent="0.2">
      <c r="B21" s="157"/>
      <c r="C21" s="161"/>
      <c r="D21" s="164"/>
      <c r="E21" s="164"/>
      <c r="F21" s="164"/>
      <c r="G21" s="164"/>
      <c r="I21" s="153"/>
    </row>
    <row r="22" spans="2:9" ht="12.75" customHeight="1" x14ac:dyDescent="0.2">
      <c r="B22" s="158"/>
      <c r="C22" s="162"/>
      <c r="D22" s="165"/>
      <c r="E22" s="165"/>
      <c r="F22" s="165"/>
      <c r="G22" s="165"/>
      <c r="I22" s="153"/>
    </row>
    <row r="23" spans="2:9" x14ac:dyDescent="0.2">
      <c r="B23" s="156" t="s">
        <v>45</v>
      </c>
      <c r="C23" s="163" t="s">
        <v>97</v>
      </c>
      <c r="D23" s="177">
        <v>1</v>
      </c>
      <c r="E23" s="177">
        <v>2</v>
      </c>
      <c r="F23" s="177">
        <v>3</v>
      </c>
      <c r="G23" s="177">
        <v>4</v>
      </c>
      <c r="I23" s="153"/>
    </row>
    <row r="24" spans="2:9" ht="180" customHeight="1" x14ac:dyDescent="0.2">
      <c r="B24" s="156" t="s">
        <v>93</v>
      </c>
      <c r="C24" s="57" t="s">
        <v>79</v>
      </c>
      <c r="D24" s="133" t="s">
        <v>113</v>
      </c>
      <c r="E24" s="133" t="s">
        <v>116</v>
      </c>
      <c r="F24" s="133" t="s">
        <v>117</v>
      </c>
      <c r="G24" s="133" t="s">
        <v>155</v>
      </c>
      <c r="I24" s="153"/>
    </row>
    <row r="25" spans="2:9" ht="135" x14ac:dyDescent="0.2">
      <c r="B25" s="156" t="s">
        <v>90</v>
      </c>
      <c r="C25" s="57" t="s">
        <v>63</v>
      </c>
      <c r="D25" s="95" t="s">
        <v>107</v>
      </c>
      <c r="E25" s="95" t="s">
        <v>138</v>
      </c>
      <c r="F25" s="95" t="s">
        <v>137</v>
      </c>
      <c r="G25" s="95" t="s">
        <v>136</v>
      </c>
      <c r="I25" s="153"/>
    </row>
    <row r="26" spans="2:9" x14ac:dyDescent="0.2">
      <c r="B26" s="157"/>
      <c r="C26" s="24"/>
      <c r="D26" s="145"/>
      <c r="E26" s="145"/>
      <c r="F26" s="145"/>
      <c r="G26" s="145"/>
      <c r="I26" s="153"/>
    </row>
    <row r="27" spans="2:9" ht="13.5" thickBot="1" x14ac:dyDescent="0.25">
      <c r="B27" s="156" t="s">
        <v>45</v>
      </c>
      <c r="C27" s="155" t="s">
        <v>97</v>
      </c>
      <c r="D27" s="177">
        <v>1</v>
      </c>
      <c r="E27" s="177">
        <v>2</v>
      </c>
      <c r="F27" s="177">
        <v>3</v>
      </c>
      <c r="G27" s="177">
        <v>4</v>
      </c>
      <c r="I27" s="153"/>
    </row>
    <row r="28" spans="2:9" ht="158.1" customHeight="1" x14ac:dyDescent="0.2">
      <c r="B28" s="156" t="s">
        <v>94</v>
      </c>
      <c r="C28" s="79" t="s">
        <v>133</v>
      </c>
      <c r="D28" s="95" t="s">
        <v>134</v>
      </c>
      <c r="E28" s="95" t="s">
        <v>135</v>
      </c>
      <c r="F28" s="95" t="s">
        <v>139</v>
      </c>
      <c r="G28" s="95" t="s">
        <v>140</v>
      </c>
      <c r="I28" s="153"/>
    </row>
    <row r="29" spans="2:9" x14ac:dyDescent="0.2">
      <c r="B29" s="158"/>
      <c r="D29" s="165"/>
      <c r="E29" s="165"/>
      <c r="F29" s="165"/>
      <c r="G29" s="165"/>
      <c r="I29" s="153"/>
    </row>
    <row r="30" spans="2:9" ht="13.5" thickBot="1" x14ac:dyDescent="0.25">
      <c r="B30" s="156" t="s">
        <v>45</v>
      </c>
      <c r="C30" s="155" t="s">
        <v>97</v>
      </c>
      <c r="D30" s="177">
        <v>1</v>
      </c>
      <c r="E30" s="177">
        <v>2</v>
      </c>
      <c r="F30" s="177">
        <v>3</v>
      </c>
      <c r="G30" s="177">
        <v>4</v>
      </c>
      <c r="I30" s="153"/>
    </row>
    <row r="31" spans="2:9" ht="191.25" x14ac:dyDescent="0.2">
      <c r="B31" s="156" t="s">
        <v>95</v>
      </c>
      <c r="C31" s="79" t="s">
        <v>149</v>
      </c>
      <c r="D31" s="178" t="s">
        <v>152</v>
      </c>
      <c r="E31" s="178" t="s">
        <v>151</v>
      </c>
      <c r="F31" s="178" t="s">
        <v>150</v>
      </c>
      <c r="G31" s="133" t="s">
        <v>153</v>
      </c>
      <c r="I31" s="153"/>
    </row>
    <row r="32" spans="2:9" ht="120.95" customHeight="1" x14ac:dyDescent="0.2">
      <c r="B32" s="156" t="s">
        <v>96</v>
      </c>
      <c r="C32" s="95" t="s">
        <v>121</v>
      </c>
      <c r="D32" s="146" t="s">
        <v>122</v>
      </c>
      <c r="E32" s="146" t="s">
        <v>123</v>
      </c>
      <c r="F32" s="146" t="s">
        <v>124</v>
      </c>
      <c r="G32" s="146" t="s">
        <v>125</v>
      </c>
      <c r="H32" s="193"/>
      <c r="I32" s="153"/>
    </row>
    <row r="33" spans="2:9" ht="135" x14ac:dyDescent="0.2">
      <c r="B33" s="156" t="s">
        <v>145</v>
      </c>
      <c r="C33" s="169" t="s">
        <v>126</v>
      </c>
      <c r="D33" s="169" t="s">
        <v>127</v>
      </c>
      <c r="E33" s="169" t="s">
        <v>128</v>
      </c>
      <c r="F33" s="169" t="s">
        <v>130</v>
      </c>
      <c r="G33" s="169" t="s">
        <v>129</v>
      </c>
      <c r="I33" s="153"/>
    </row>
    <row r="34" spans="2:9" ht="116.1" customHeight="1" x14ac:dyDescent="0.2">
      <c r="B34" s="156" t="s">
        <v>146</v>
      </c>
      <c r="C34" s="95" t="s">
        <v>61</v>
      </c>
      <c r="D34" s="133" t="s">
        <v>69</v>
      </c>
      <c r="E34" s="133" t="s">
        <v>118</v>
      </c>
      <c r="F34" s="133" t="s">
        <v>119</v>
      </c>
      <c r="G34" s="133" t="s">
        <v>120</v>
      </c>
      <c r="H34" s="145"/>
      <c r="I34" s="153"/>
    </row>
    <row r="35" spans="2:9" x14ac:dyDescent="0.2">
      <c r="B35" s="158"/>
      <c r="D35" s="165"/>
      <c r="E35" s="165"/>
      <c r="F35" s="165"/>
      <c r="G35" s="165"/>
      <c r="I35" s="153"/>
    </row>
    <row r="36" spans="2:9" ht="13.5" thickBot="1" x14ac:dyDescent="0.25">
      <c r="B36" s="156" t="s">
        <v>45</v>
      </c>
      <c r="C36" s="155" t="s">
        <v>97</v>
      </c>
      <c r="D36" s="156">
        <v>1</v>
      </c>
      <c r="E36" s="156">
        <v>2</v>
      </c>
      <c r="F36" s="156">
        <v>3</v>
      </c>
      <c r="G36" s="156">
        <v>4</v>
      </c>
      <c r="I36" s="153"/>
    </row>
    <row r="37" spans="2:9" ht="201" customHeight="1" x14ac:dyDescent="0.2">
      <c r="B37" s="156" t="s">
        <v>132</v>
      </c>
      <c r="C37" s="79" t="s">
        <v>62</v>
      </c>
      <c r="D37" s="95" t="s">
        <v>108</v>
      </c>
      <c r="E37" s="95" t="s">
        <v>115</v>
      </c>
      <c r="F37" s="95" t="s">
        <v>114</v>
      </c>
      <c r="G37" s="95" t="s">
        <v>189</v>
      </c>
      <c r="H37" s="193"/>
      <c r="I37" s="153"/>
    </row>
    <row r="38" spans="2:9" ht="135" x14ac:dyDescent="0.2">
      <c r="B38" s="156" t="s">
        <v>147</v>
      </c>
      <c r="C38" s="95" t="s">
        <v>98</v>
      </c>
      <c r="D38" s="95" t="s">
        <v>109</v>
      </c>
      <c r="E38" s="95" t="s">
        <v>110</v>
      </c>
      <c r="F38" s="95" t="s">
        <v>111</v>
      </c>
      <c r="G38" s="95" t="s">
        <v>112</v>
      </c>
      <c r="I38" s="153"/>
    </row>
    <row r="39" spans="2:9" x14ac:dyDescent="0.2">
      <c r="I39" s="153"/>
    </row>
    <row r="40" spans="2:9" ht="13.5" thickBot="1" x14ac:dyDescent="0.25">
      <c r="B40" s="156" t="s">
        <v>45</v>
      </c>
      <c r="C40" s="155" t="s">
        <v>97</v>
      </c>
      <c r="D40" s="156">
        <v>1</v>
      </c>
      <c r="E40" s="156">
        <v>2</v>
      </c>
      <c r="F40" s="156">
        <v>3</v>
      </c>
      <c r="G40" s="156">
        <v>4</v>
      </c>
      <c r="I40" s="153"/>
    </row>
    <row r="41" spans="2:9" ht="78.75" x14ac:dyDescent="0.2">
      <c r="B41" s="189" t="s">
        <v>202</v>
      </c>
      <c r="C41" s="79" t="s">
        <v>204</v>
      </c>
      <c r="D41" s="95" t="s">
        <v>216</v>
      </c>
      <c r="E41" s="191"/>
      <c r="F41" s="191"/>
      <c r="G41" s="95" t="s">
        <v>218</v>
      </c>
      <c r="I41" s="153"/>
    </row>
    <row r="42" spans="2:9" ht="78.75" x14ac:dyDescent="0.2">
      <c r="B42" s="189" t="s">
        <v>203</v>
      </c>
      <c r="C42" s="95" t="s">
        <v>215</v>
      </c>
      <c r="D42" s="95" t="s">
        <v>217</v>
      </c>
      <c r="E42" s="191"/>
      <c r="F42" s="191"/>
      <c r="G42" s="95" t="s">
        <v>219</v>
      </c>
      <c r="I42" s="153"/>
    </row>
    <row r="44" spans="2:9" ht="27" customHeight="1" x14ac:dyDescent="0.2">
      <c r="B44" s="190" t="s">
        <v>205</v>
      </c>
      <c r="C44" s="251" t="s">
        <v>206</v>
      </c>
      <c r="D44" s="251"/>
      <c r="E44" s="251"/>
      <c r="F44" s="251"/>
      <c r="G44" s="251"/>
    </row>
  </sheetData>
  <mergeCells count="1">
    <mergeCell ref="C44:G44"/>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Ana Maria Gonzalez</cp:lastModifiedBy>
  <cp:lastPrinted>2021-01-27T15:27:07Z</cp:lastPrinted>
  <dcterms:created xsi:type="dcterms:W3CDTF">2005-10-20T19:04:10Z</dcterms:created>
  <dcterms:modified xsi:type="dcterms:W3CDTF">2021-03-11T18:15:27Z</dcterms:modified>
</cp:coreProperties>
</file>