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gonzalez\Desktop\Anita\Ley 20032\Autoriza Convocatoria y otros\2018\13 OPD\Definitivo\"/>
    </mc:Choice>
  </mc:AlternateContent>
  <bookViews>
    <workbookView xWindow="0" yWindow="0" windowWidth="0" windowHeight="5130"/>
  </bookViews>
  <sheets>
    <sheet name="Anexo N°1" sheetId="1" r:id="rId1"/>
    <sheet name="factor zona" sheetId="2" r:id="rId2"/>
  </sheets>
  <definedNames>
    <definedName name="_xlnm._FilterDatabase" localSheetId="0" hidden="1">'Anexo N°1'!$A$2:$O$48</definedName>
    <definedName name="_xlnm._FilterDatabase" localSheetId="1" hidden="1">'factor zona'!$B$1:$D$273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J47" i="1"/>
  <c r="K47" i="1" s="1"/>
  <c r="L47" i="1" s="1"/>
  <c r="N47" i="1" s="1"/>
  <c r="M47" i="1" l="1"/>
  <c r="K4" i="1"/>
  <c r="L4" i="1" s="1"/>
  <c r="N4" i="1" s="1"/>
  <c r="K6" i="1" l="1"/>
  <c r="L6" i="1" s="1"/>
  <c r="N6" i="1" s="1"/>
  <c r="J9" i="1"/>
  <c r="K9" i="1" s="1"/>
  <c r="L9" i="1" s="1"/>
  <c r="N9" i="1" s="1"/>
  <c r="M9" i="1" l="1"/>
  <c r="M4" i="1"/>
  <c r="M6" i="1"/>
  <c r="J5" i="1" l="1"/>
  <c r="K5" i="1" s="1"/>
  <c r="L5" i="1" s="1"/>
  <c r="N5" i="1" s="1"/>
  <c r="J7" i="1"/>
  <c r="K7" i="1" s="1"/>
  <c r="L7" i="1" s="1"/>
  <c r="N7" i="1" s="1"/>
  <c r="J8" i="1"/>
  <c r="K8" i="1" s="1"/>
  <c r="J10" i="1"/>
  <c r="K10" i="1" s="1"/>
  <c r="L10" i="1" s="1"/>
  <c r="N10" i="1" s="1"/>
  <c r="J11" i="1"/>
  <c r="K11" i="1" s="1"/>
  <c r="L11" i="1" s="1"/>
  <c r="N11" i="1" s="1"/>
  <c r="J12" i="1"/>
  <c r="K12" i="1" s="1"/>
  <c r="L12" i="1" s="1"/>
  <c r="N12" i="1" s="1"/>
  <c r="J13" i="1"/>
  <c r="K13" i="1" s="1"/>
  <c r="L13" i="1" s="1"/>
  <c r="N13" i="1" s="1"/>
  <c r="J14" i="1"/>
  <c r="K14" i="1" s="1"/>
  <c r="L14" i="1" s="1"/>
  <c r="N14" i="1" s="1"/>
  <c r="J15" i="1"/>
  <c r="K15" i="1" s="1"/>
  <c r="L15" i="1" s="1"/>
  <c r="N15" i="1" s="1"/>
  <c r="J16" i="1"/>
  <c r="K16" i="1" s="1"/>
  <c r="L16" i="1" s="1"/>
  <c r="N16" i="1" s="1"/>
  <c r="J17" i="1"/>
  <c r="K17" i="1" s="1"/>
  <c r="L17" i="1" s="1"/>
  <c r="N17" i="1" s="1"/>
  <c r="J18" i="1"/>
  <c r="K18" i="1" s="1"/>
  <c r="L18" i="1" s="1"/>
  <c r="N18" i="1" s="1"/>
  <c r="J19" i="1"/>
  <c r="K19" i="1" s="1"/>
  <c r="L19" i="1" s="1"/>
  <c r="N19" i="1" s="1"/>
  <c r="J20" i="1"/>
  <c r="K20" i="1" s="1"/>
  <c r="L20" i="1" s="1"/>
  <c r="N20" i="1" s="1"/>
  <c r="J21" i="1"/>
  <c r="K21" i="1" s="1"/>
  <c r="L21" i="1" s="1"/>
  <c r="N21" i="1" s="1"/>
  <c r="J22" i="1"/>
  <c r="K22" i="1" s="1"/>
  <c r="L22" i="1" s="1"/>
  <c r="N22" i="1" s="1"/>
  <c r="J23" i="1"/>
  <c r="K23" i="1" s="1"/>
  <c r="L23" i="1" s="1"/>
  <c r="N23" i="1" s="1"/>
  <c r="J24" i="1"/>
  <c r="K24" i="1" s="1"/>
  <c r="L24" i="1" s="1"/>
  <c r="N24" i="1" s="1"/>
  <c r="J25" i="1"/>
  <c r="K25" i="1" s="1"/>
  <c r="L25" i="1" s="1"/>
  <c r="N25" i="1" s="1"/>
  <c r="J26" i="1"/>
  <c r="K26" i="1" s="1"/>
  <c r="L26" i="1" s="1"/>
  <c r="N26" i="1" s="1"/>
  <c r="J27" i="1"/>
  <c r="K27" i="1" s="1"/>
  <c r="L27" i="1" s="1"/>
  <c r="N27" i="1" s="1"/>
  <c r="J28" i="1"/>
  <c r="K28" i="1" s="1"/>
  <c r="L28" i="1" s="1"/>
  <c r="N28" i="1" s="1"/>
  <c r="J29" i="1"/>
  <c r="K29" i="1" s="1"/>
  <c r="L29" i="1" s="1"/>
  <c r="N29" i="1" s="1"/>
  <c r="J30" i="1"/>
  <c r="K30" i="1" s="1"/>
  <c r="L30" i="1" s="1"/>
  <c r="N30" i="1" s="1"/>
  <c r="J31" i="1"/>
  <c r="K31" i="1" s="1"/>
  <c r="L31" i="1" s="1"/>
  <c r="N31" i="1" s="1"/>
  <c r="J32" i="1"/>
  <c r="K32" i="1" s="1"/>
  <c r="L32" i="1" s="1"/>
  <c r="N32" i="1" s="1"/>
  <c r="J33" i="1"/>
  <c r="K33" i="1" s="1"/>
  <c r="L33" i="1" s="1"/>
  <c r="N33" i="1" s="1"/>
  <c r="J34" i="1"/>
  <c r="K34" i="1" s="1"/>
  <c r="L34" i="1" s="1"/>
  <c r="N34" i="1" s="1"/>
  <c r="J35" i="1"/>
  <c r="K35" i="1" s="1"/>
  <c r="L35" i="1" s="1"/>
  <c r="N35" i="1" s="1"/>
  <c r="J36" i="1"/>
  <c r="K36" i="1" s="1"/>
  <c r="L36" i="1" s="1"/>
  <c r="N36" i="1" s="1"/>
  <c r="J37" i="1"/>
  <c r="K37" i="1" s="1"/>
  <c r="L37" i="1" s="1"/>
  <c r="N37" i="1" s="1"/>
  <c r="J38" i="1"/>
  <c r="K38" i="1" s="1"/>
  <c r="L38" i="1" s="1"/>
  <c r="N38" i="1" s="1"/>
  <c r="J39" i="1"/>
  <c r="K39" i="1" s="1"/>
  <c r="L39" i="1" s="1"/>
  <c r="N39" i="1" s="1"/>
  <c r="J40" i="1"/>
  <c r="K40" i="1" s="1"/>
  <c r="L40" i="1" s="1"/>
  <c r="N40" i="1" s="1"/>
  <c r="J41" i="1"/>
  <c r="K41" i="1" s="1"/>
  <c r="L41" i="1" s="1"/>
  <c r="N41" i="1" s="1"/>
  <c r="J42" i="1"/>
  <c r="K42" i="1" s="1"/>
  <c r="L42" i="1" s="1"/>
  <c r="N42" i="1" s="1"/>
  <c r="J43" i="1"/>
  <c r="K43" i="1" s="1"/>
  <c r="L43" i="1" s="1"/>
  <c r="N43" i="1" s="1"/>
  <c r="J44" i="1"/>
  <c r="K44" i="1" s="1"/>
  <c r="L44" i="1" s="1"/>
  <c r="N44" i="1" s="1"/>
  <c r="J45" i="1"/>
  <c r="K45" i="1" s="1"/>
  <c r="L45" i="1" s="1"/>
  <c r="N45" i="1" s="1"/>
  <c r="J46" i="1"/>
  <c r="K46" i="1" s="1"/>
  <c r="L46" i="1" s="1"/>
  <c r="N46" i="1" s="1"/>
  <c r="J3" i="1"/>
  <c r="K3" i="1" s="1"/>
  <c r="L3" i="1" s="1"/>
  <c r="M26" i="1" l="1"/>
  <c r="N3" i="1"/>
  <c r="M46" i="1"/>
  <c r="M42" i="1"/>
  <c r="M38" i="1"/>
  <c r="M34" i="1"/>
  <c r="M30" i="1"/>
  <c r="M22" i="1"/>
  <c r="M19" i="1"/>
  <c r="M15" i="1"/>
  <c r="M11" i="1"/>
  <c r="M7" i="1"/>
  <c r="M45" i="1"/>
  <c r="M41" i="1"/>
  <c r="M37" i="1"/>
  <c r="M33" i="1"/>
  <c r="M29" i="1"/>
  <c r="M25" i="1"/>
  <c r="M21" i="1"/>
  <c r="M18" i="1"/>
  <c r="M14" i="1"/>
  <c r="M10" i="1"/>
  <c r="M5" i="1"/>
  <c r="M3" i="1"/>
  <c r="M44" i="1"/>
  <c r="M40" i="1"/>
  <c r="M36" i="1"/>
  <c r="M32" i="1"/>
  <c r="M28" i="1"/>
  <c r="M24" i="1"/>
  <c r="M17" i="1"/>
  <c r="M13" i="1"/>
  <c r="M43" i="1"/>
  <c r="M39" i="1"/>
  <c r="M35" i="1"/>
  <c r="M31" i="1"/>
  <c r="M27" i="1"/>
  <c r="M23" i="1"/>
  <c r="M20" i="1"/>
  <c r="M16" i="1"/>
  <c r="M12" i="1"/>
  <c r="L8" i="1"/>
  <c r="N8" i="1" s="1"/>
  <c r="L48" i="1" l="1"/>
  <c r="M48" i="1" s="1"/>
  <c r="M8" i="1"/>
</calcChain>
</file>

<file path=xl/sharedStrings.xml><?xml version="1.0" encoding="utf-8"?>
<sst xmlns="http://schemas.openxmlformats.org/spreadsheetml/2006/main" count="521" uniqueCount="313">
  <si>
    <t>ANEXO Nº1   "OPD" PLAZAS A LICITAR Y FOCALIZACIÓN TERRITORIAL</t>
  </si>
  <si>
    <t xml:space="preserve">REGIÓN </t>
  </si>
  <si>
    <t>EDAD</t>
  </si>
  <si>
    <t>SEXO</t>
  </si>
  <si>
    <t>COSTO NIÑO MES</t>
  </si>
  <si>
    <t>MONTO ANUAL</t>
  </si>
  <si>
    <t>MONTO PERIODO A LICITAR</t>
  </si>
  <si>
    <t>PERIODO A LICITAR (AÑOS)</t>
  </si>
  <si>
    <t>OPD</t>
  </si>
  <si>
    <t xml:space="preserve">0 - 17  AÑOS 11 MESES Y 29 DIAS </t>
  </si>
  <si>
    <t>A</t>
  </si>
  <si>
    <t xml:space="preserve">TOTAL PLAZAS </t>
  </si>
  <si>
    <t xml:space="preserve">TOTAL ANUAL </t>
  </si>
  <si>
    <t>PROVIDENCIA</t>
  </si>
  <si>
    <t xml:space="preserve"> LA REINA</t>
  </si>
  <si>
    <t>CURACAVÍ</t>
  </si>
  <si>
    <t xml:space="preserve"> INDEPENDENCIA</t>
  </si>
  <si>
    <t xml:space="preserve"> TIL TIL </t>
  </si>
  <si>
    <t>ANTOFAGASTA</t>
  </si>
  <si>
    <t>ALGARROBO</t>
  </si>
  <si>
    <t xml:space="preserve">QUILPUE </t>
  </si>
  <si>
    <t>SAN CARLOS</t>
  </si>
  <si>
    <t>LEBU</t>
  </si>
  <si>
    <t>LOTA</t>
  </si>
  <si>
    <t>HUALQUI</t>
  </si>
  <si>
    <t>CAÑETE</t>
  </si>
  <si>
    <t>TOME</t>
  </si>
  <si>
    <t>OSORNO</t>
  </si>
  <si>
    <t>AYSEN</t>
  </si>
  <si>
    <t>CHILE CHICO</t>
  </si>
  <si>
    <t>CISNES</t>
  </si>
  <si>
    <t>CALDERA</t>
  </si>
  <si>
    <t xml:space="preserve">MONTE PATRIA </t>
  </si>
  <si>
    <t>CAPITAN PRAT</t>
  </si>
  <si>
    <t>MAULE</t>
  </si>
  <si>
    <t>SAN CLEMENTE</t>
  </si>
  <si>
    <t>LICANTEN HUALAÑE</t>
  </si>
  <si>
    <t>CONSTITUCION, EMPENDRADO</t>
  </si>
  <si>
    <t xml:space="preserve">Peralillo/Marchigue </t>
  </si>
  <si>
    <t>MACHALI</t>
  </si>
  <si>
    <t>CODEGUA</t>
  </si>
  <si>
    <t>CURACUATIN LONQUIMAY</t>
  </si>
  <si>
    <t>PorcentajeZona</t>
  </si>
  <si>
    <t>ARICA</t>
  </si>
  <si>
    <t>IQUIQUE</t>
  </si>
  <si>
    <t>POZO ALMONTE</t>
  </si>
  <si>
    <t>ALTO HOSPICIO</t>
  </si>
  <si>
    <t>PICA</t>
  </si>
  <si>
    <t>HUARA</t>
  </si>
  <si>
    <t>CALAMA</t>
  </si>
  <si>
    <t>TOCOPILLA</t>
  </si>
  <si>
    <t>MARIA ELENA</t>
  </si>
  <si>
    <t>MEJILLONES</t>
  </si>
  <si>
    <t>SAN PEDRO DE ATACAMA</t>
  </si>
  <si>
    <t>TALTAL</t>
  </si>
  <si>
    <t>COPIAPO</t>
  </si>
  <si>
    <t>FREIRINA</t>
  </si>
  <si>
    <t>CHAÑARAL</t>
  </si>
  <si>
    <t>VALLENAR</t>
  </si>
  <si>
    <t>DIEGO DE ALMAGRO</t>
  </si>
  <si>
    <t>HUASCO</t>
  </si>
  <si>
    <t>TIERRA AMARILLA</t>
  </si>
  <si>
    <t>ALTO DEL CARMEN</t>
  </si>
  <si>
    <t>COQUIMBO</t>
  </si>
  <si>
    <t>OVALLE</t>
  </si>
  <si>
    <t>ILLAPEL</t>
  </si>
  <si>
    <t>VICUÑA</t>
  </si>
  <si>
    <t>LA SERENA</t>
  </si>
  <si>
    <t>LOS VILOS</t>
  </si>
  <si>
    <t>ANDACOLLO</t>
  </si>
  <si>
    <t>SALAMANCA</t>
  </si>
  <si>
    <t>PUNITAQUI</t>
  </si>
  <si>
    <t>COMBARBALA</t>
  </si>
  <si>
    <t>MONTE PATRIA</t>
  </si>
  <si>
    <t>CANELA</t>
  </si>
  <si>
    <t>LA HIGUERA</t>
  </si>
  <si>
    <t>PAIHUANO</t>
  </si>
  <si>
    <t>QUINTERO</t>
  </si>
  <si>
    <t>VIÑA DEL MAR</t>
  </si>
  <si>
    <t>VALPARAISO</t>
  </si>
  <si>
    <t>SAN ANTONIO</t>
  </si>
  <si>
    <t>SAN FELIPE</t>
  </si>
  <si>
    <t>VILLA ALEMANA</t>
  </si>
  <si>
    <t>QUILLOTA</t>
  </si>
  <si>
    <t>QUILPUE</t>
  </si>
  <si>
    <t>ISLA DE PASCUA</t>
  </si>
  <si>
    <t>LA LIGUA</t>
  </si>
  <si>
    <t>LOS ANDES</t>
  </si>
  <si>
    <t>CATEMU</t>
  </si>
  <si>
    <t>CALERA</t>
  </si>
  <si>
    <t>LLAY LLAY</t>
  </si>
  <si>
    <t>LIMACHE</t>
  </si>
  <si>
    <t>LA CRUZ</t>
  </si>
  <si>
    <t>EL QUISCO</t>
  </si>
  <si>
    <t>CONCON</t>
  </si>
  <si>
    <t>CASABLANCA</t>
  </si>
  <si>
    <t>HIJUELAS</t>
  </si>
  <si>
    <t>PUCHUNCAVI</t>
  </si>
  <si>
    <t>OLMUE</t>
  </si>
  <si>
    <t>PETORCA</t>
  </si>
  <si>
    <t>CARTAGENA</t>
  </si>
  <si>
    <t>CABILDO</t>
  </si>
  <si>
    <t>ZAPALLAR</t>
  </si>
  <si>
    <t>SANTA MARIA</t>
  </si>
  <si>
    <t>PUTAENDO</t>
  </si>
  <si>
    <t>EL TABO</t>
  </si>
  <si>
    <t>RINCONADA</t>
  </si>
  <si>
    <t>VALPARAÍSO</t>
  </si>
  <si>
    <t>RANCAGUA</t>
  </si>
  <si>
    <t>SANTA CRUZ</t>
  </si>
  <si>
    <t>GRANEROS</t>
  </si>
  <si>
    <t>RENGO</t>
  </si>
  <si>
    <t>SAN FERNANDO</t>
  </si>
  <si>
    <t>QUINTA DE TILCOCO</t>
  </si>
  <si>
    <t>SAN VICENTE</t>
  </si>
  <si>
    <t>PICHILEMU</t>
  </si>
  <si>
    <t>CHIMBARONGO</t>
  </si>
  <si>
    <t>MARCHIHUE</t>
  </si>
  <si>
    <t>COLTAUCO</t>
  </si>
  <si>
    <t>PERALILLO</t>
  </si>
  <si>
    <t>CHEPICA</t>
  </si>
  <si>
    <t>PICHIDEGUA</t>
  </si>
  <si>
    <t>REQUINOA</t>
  </si>
  <si>
    <t>PALMILLA</t>
  </si>
  <si>
    <t>MALLOA</t>
  </si>
  <si>
    <t>PLACILLA</t>
  </si>
  <si>
    <t>PEUMO</t>
  </si>
  <si>
    <t>CAUQUENES</t>
  </si>
  <si>
    <t>TALCA</t>
  </si>
  <si>
    <t>MOLINA</t>
  </si>
  <si>
    <t>LINARES</t>
  </si>
  <si>
    <t>PARRAL</t>
  </si>
  <si>
    <t>CURICO</t>
  </si>
  <si>
    <t>CONSTITUCION</t>
  </si>
  <si>
    <t>SAN JAVIER</t>
  </si>
  <si>
    <t>PELLUHUE</t>
  </si>
  <si>
    <t>LICANTEN</t>
  </si>
  <si>
    <t>CUREPTO</t>
  </si>
  <si>
    <t>CHANCO</t>
  </si>
  <si>
    <t>PELARCO</t>
  </si>
  <si>
    <t>VICHUQUEN</t>
  </si>
  <si>
    <t>ROMERAL</t>
  </si>
  <si>
    <t>SAN RAFAEL</t>
  </si>
  <si>
    <t>CHILLAN</t>
  </si>
  <si>
    <t>HUALPEN</t>
  </si>
  <si>
    <t>COELEMU</t>
  </si>
  <si>
    <t>CURANILAHUE</t>
  </si>
  <si>
    <t>CORONEL</t>
  </si>
  <si>
    <t>CONCEPCION</t>
  </si>
  <si>
    <t>LOS ANGELES</t>
  </si>
  <si>
    <t>SAN PEDRO DE LA PAZ</t>
  </si>
  <si>
    <t>CHILLAN VIEJO</t>
  </si>
  <si>
    <t>TALCAHUANO</t>
  </si>
  <si>
    <t>EL CARMEN</t>
  </si>
  <si>
    <t>CHIGUAYANTE</t>
  </si>
  <si>
    <t>ARAUCO</t>
  </si>
  <si>
    <t>SANTA BARBARA</t>
  </si>
  <si>
    <t>YUMBEL</t>
  </si>
  <si>
    <t>TIRUA</t>
  </si>
  <si>
    <t>YUNGAY</t>
  </si>
  <si>
    <t>QUIRIHUE</t>
  </si>
  <si>
    <t>PENCO</t>
  </si>
  <si>
    <t>BULNES</t>
  </si>
  <si>
    <t>MULCHEN</t>
  </si>
  <si>
    <t>SAN IGNACIO</t>
  </si>
  <si>
    <t>NACIMIENTO</t>
  </si>
  <si>
    <t>SAN NICOLAS</t>
  </si>
  <si>
    <t>COIHUECO</t>
  </si>
  <si>
    <t>QUILLON</t>
  </si>
  <si>
    <t>SANTA JUANA</t>
  </si>
  <si>
    <t>CABRERO</t>
  </si>
  <si>
    <t>FLORIDA</t>
  </si>
  <si>
    <t>VILLARRICA</t>
  </si>
  <si>
    <t>TEMUCO</t>
  </si>
  <si>
    <t>ANGOL</t>
  </si>
  <si>
    <t>TRAIGUEN</t>
  </si>
  <si>
    <t>LAUTARO</t>
  </si>
  <si>
    <t>NUEVA IMPERIAL</t>
  </si>
  <si>
    <t>LONCOCHE</t>
  </si>
  <si>
    <t>VICTORIA</t>
  </si>
  <si>
    <t>PADRE LAS CASAS</t>
  </si>
  <si>
    <t>CHOLCHOL</t>
  </si>
  <si>
    <t>VILCUN</t>
  </si>
  <si>
    <t>SAAVEDRA</t>
  </si>
  <si>
    <t>CUNCO</t>
  </si>
  <si>
    <t>PUREN</t>
  </si>
  <si>
    <t>COLLIPULLI</t>
  </si>
  <si>
    <t>TEODORO SCHMIDT</t>
  </si>
  <si>
    <t>CURACAUTIN</t>
  </si>
  <si>
    <t>CURARREHUE</t>
  </si>
  <si>
    <t>RENAICO</t>
  </si>
  <si>
    <t>ERCILLA</t>
  </si>
  <si>
    <t>PITRUFQUEN</t>
  </si>
  <si>
    <t>FREIRE</t>
  </si>
  <si>
    <t>CARAHUE</t>
  </si>
  <si>
    <t>GORBEA</t>
  </si>
  <si>
    <t>PUCON</t>
  </si>
  <si>
    <t>GALVARINO</t>
  </si>
  <si>
    <t>PUERTO VARAS</t>
  </si>
  <si>
    <t>CASTRO</t>
  </si>
  <si>
    <t>FUTALEUFU</t>
  </si>
  <si>
    <t>PUERTO MONTT</t>
  </si>
  <si>
    <t>PURRANQUE</t>
  </si>
  <si>
    <t>ANCUD</t>
  </si>
  <si>
    <t>LOS MUERMOS</t>
  </si>
  <si>
    <t>CALBUCO</t>
  </si>
  <si>
    <t>FRESIA</t>
  </si>
  <si>
    <t>LLANQUIHUE</t>
  </si>
  <si>
    <t>QUELLON</t>
  </si>
  <si>
    <t>SAN JUAN DE LA COSTA</t>
  </si>
  <si>
    <t>QUINCHAO</t>
  </si>
  <si>
    <t>HUALAIHUE</t>
  </si>
  <si>
    <t>MAULLIN</t>
  </si>
  <si>
    <t>SAN PABLO</t>
  </si>
  <si>
    <t>FRUTILLAR</t>
  </si>
  <si>
    <t>PALENA</t>
  </si>
  <si>
    <t>COIHAIQUE</t>
  </si>
  <si>
    <t>COCHRANE</t>
  </si>
  <si>
    <t>RIO IBAÑEZ</t>
  </si>
  <si>
    <t>PUNTA ARENAS</t>
  </si>
  <si>
    <t>NATALES</t>
  </si>
  <si>
    <t>PORVENIR</t>
  </si>
  <si>
    <t>CABO DE HORNOS</t>
  </si>
  <si>
    <t>COLINA</t>
  </si>
  <si>
    <t>LAMPA</t>
  </si>
  <si>
    <t>BUIN</t>
  </si>
  <si>
    <t>CERRILLOS</t>
  </si>
  <si>
    <t>ÑUÑOA</t>
  </si>
  <si>
    <t>PUENTE ALTO</t>
  </si>
  <si>
    <t>MACUL</t>
  </si>
  <si>
    <t>EL MONTE</t>
  </si>
  <si>
    <t>SAN BERNARDO</t>
  </si>
  <si>
    <t>RENCA</t>
  </si>
  <si>
    <t>MELIPILLA</t>
  </si>
  <si>
    <t>CONCHALI</t>
  </si>
  <si>
    <t>SANTIAGO</t>
  </si>
  <si>
    <t>LA CISTERNA</t>
  </si>
  <si>
    <t>PUDAHUEL</t>
  </si>
  <si>
    <t>ESTACION CENTRAL</t>
  </si>
  <si>
    <t>SAN JOAQUIN</t>
  </si>
  <si>
    <t>LA PINTANA</t>
  </si>
  <si>
    <t>LO PRADO</t>
  </si>
  <si>
    <t>SAN MIGUEL</t>
  </si>
  <si>
    <t>MAIPU</t>
  </si>
  <si>
    <t>INDEPENDENCIA</t>
  </si>
  <si>
    <t>TALAGANTE</t>
  </si>
  <si>
    <t>LA FLORIDA</t>
  </si>
  <si>
    <t>PEÑALOLEN</t>
  </si>
  <si>
    <t>VITACURA</t>
  </si>
  <si>
    <t>PEÑAFLOR</t>
  </si>
  <si>
    <t>RECOLETA</t>
  </si>
  <si>
    <t>QUINTA NORMAL</t>
  </si>
  <si>
    <t>PEDRO AGUIRRE CERDA</t>
  </si>
  <si>
    <t>CALERA DE TANGO</t>
  </si>
  <si>
    <t>QUILICURA</t>
  </si>
  <si>
    <t>CERRO NAVIA</t>
  </si>
  <si>
    <t>SAN JOSE DE MAIPO</t>
  </si>
  <si>
    <t>EL BOSQUE</t>
  </si>
  <si>
    <t>SAN RAMON</t>
  </si>
  <si>
    <t>HUECHURABA</t>
  </si>
  <si>
    <t>PAINE</t>
  </si>
  <si>
    <t>ISLA DE MAIPO</t>
  </si>
  <si>
    <t>PIRQUE</t>
  </si>
  <si>
    <t>MARIA PINTO</t>
  </si>
  <si>
    <t>LA REINA</t>
  </si>
  <si>
    <t>LO ESPEJO</t>
  </si>
  <si>
    <t>PADRE HURTADO</t>
  </si>
  <si>
    <t>CURACAVI</t>
  </si>
  <si>
    <t>TIL TIL</t>
  </si>
  <si>
    <t>LA GRANJA</t>
  </si>
  <si>
    <t>LAS CONDES</t>
  </si>
  <si>
    <t>SAN PEDRO</t>
  </si>
  <si>
    <t>ESTACIÓN CENTRAL</t>
  </si>
  <si>
    <t>PANGUIPULLI</t>
  </si>
  <si>
    <t>VALDIVIA</t>
  </si>
  <si>
    <t>MAFIL</t>
  </si>
  <si>
    <t>MARIQUINA</t>
  </si>
  <si>
    <t>RIO BUENO</t>
  </si>
  <si>
    <t>PAILLACO</t>
  </si>
  <si>
    <t>LOS LAGOS</t>
  </si>
  <si>
    <t>FUTRONO</t>
  </si>
  <si>
    <t>LA UNION</t>
  </si>
  <si>
    <t>LAGO RANCO</t>
  </si>
  <si>
    <t>PUTRE</t>
  </si>
  <si>
    <t>COPIAPÓ</t>
  </si>
  <si>
    <t>CONCEPCIÓN</t>
  </si>
  <si>
    <t>CHILLÁN</t>
  </si>
  <si>
    <t>CURICÓ</t>
  </si>
  <si>
    <t>TRAIGUÉN</t>
  </si>
  <si>
    <t>COYHAIQUE</t>
  </si>
  <si>
    <t>CORRAL</t>
  </si>
  <si>
    <t>PRIMAVERA</t>
  </si>
  <si>
    <t>LO BARNECHEA</t>
  </si>
  <si>
    <t>LA CALERA</t>
  </si>
  <si>
    <t>comuna</t>
  </si>
  <si>
    <t>CodRegion</t>
  </si>
  <si>
    <t>correlativo</t>
  </si>
  <si>
    <t>NOGALES</t>
  </si>
  <si>
    <t>HUALAÑE</t>
  </si>
  <si>
    <t>SAN FABIAN</t>
  </si>
  <si>
    <t>FACTOR ZONA</t>
  </si>
  <si>
    <t xml:space="preserve">MEJILLONES </t>
  </si>
  <si>
    <t xml:space="preserve">CHAÑARAL </t>
  </si>
  <si>
    <t xml:space="preserve">SAN JOSE DE MAIPO </t>
  </si>
  <si>
    <t xml:space="preserve">CODIGO PARA LICITACION </t>
  </si>
  <si>
    <t>PLAZAS A LICITAR</t>
  </si>
  <si>
    <t>PLAZAS CORRESPONDEN AL PROGRAMA 24 HORAS DE LAS PLAZAS A LICITAR</t>
  </si>
  <si>
    <t>1500  **</t>
  </si>
  <si>
    <t xml:space="preserve">** Sólo este proyecto contempla dentro de su cobertura de 5.500 plazas, 1500 plazas, que  se enmarcan dentro del Programa 24 horas. </t>
  </si>
  <si>
    <r>
      <t xml:space="preserve">COMUNA BASE </t>
    </r>
    <r>
      <rPr>
        <b/>
        <sz val="9"/>
        <rFont val="Verdana"/>
        <family val="2"/>
      </rPr>
      <t>PREFERENTE</t>
    </r>
  </si>
  <si>
    <r>
      <t>FOCALIZACIÓN</t>
    </r>
    <r>
      <rPr>
        <b/>
        <sz val="9"/>
        <color rgb="FFFF0000"/>
        <rFont val="Verdana"/>
        <family val="2"/>
      </rPr>
      <t xml:space="preserve"> </t>
    </r>
    <r>
      <rPr>
        <b/>
        <sz val="9"/>
        <rFont val="Verdana"/>
        <family val="2"/>
      </rPr>
      <t>TERRITORIAL</t>
    </r>
  </si>
  <si>
    <t>USS POR UN AÑO</t>
  </si>
  <si>
    <t>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</si>
</sst>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Verdana"/>
      <family val="2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3" xfId="0" applyFont="1" applyBorder="1"/>
    <xf numFmtId="0" fontId="3" fillId="0" borderId="3" xfId="0" applyFont="1" applyBorder="1"/>
    <xf numFmtId="3" fontId="3" fillId="4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/>
    <xf numFmtId="164" fontId="3" fillId="4" borderId="3" xfId="0" applyNumberFormat="1" applyFont="1" applyFill="1" applyBorder="1"/>
    <xf numFmtId="0" fontId="4" fillId="0" borderId="0" xfId="0" applyFont="1"/>
    <xf numFmtId="0" fontId="0" fillId="0" borderId="0" xfId="0"/>
    <xf numFmtId="0" fontId="0" fillId="0" borderId="6" xfId="0" applyBorder="1" applyAlignment="1">
      <alignment wrapText="1"/>
    </xf>
    <xf numFmtId="0" fontId="0" fillId="0" borderId="6" xfId="0" quotePrefix="1" applyBorder="1" applyAlignment="1">
      <alignment wrapText="1"/>
    </xf>
    <xf numFmtId="0" fontId="0" fillId="0" borderId="6" xfId="0" applyNumberFormat="1" applyBorder="1" applyAlignment="1">
      <alignment wrapText="1"/>
    </xf>
    <xf numFmtId="0" fontId="0" fillId="0" borderId="6" xfId="0" quotePrefix="1" applyNumberFormat="1" applyBorder="1" applyAlignment="1">
      <alignment wrapText="1"/>
    </xf>
    <xf numFmtId="0" fontId="0" fillId="0" borderId="6" xfId="0" applyBorder="1"/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1" fontId="4" fillId="0" borderId="3" xfId="0" applyNumberFormat="1" applyFont="1" applyBorder="1"/>
    <xf numFmtId="1" fontId="4" fillId="0" borderId="0" xfId="0" applyNumberFormat="1" applyFont="1"/>
    <xf numFmtId="164" fontId="4" fillId="0" borderId="0" xfId="0" applyNumberFormat="1" applyFont="1" applyBorder="1"/>
    <xf numFmtId="165" fontId="5" fillId="3" borderId="0" xfId="7" applyNumberFormat="1" applyFont="1" applyFill="1" applyBorder="1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164" fontId="10" fillId="0" borderId="3" xfId="3" applyNumberFormat="1" applyFont="1" applyFill="1" applyBorder="1" applyAlignment="1">
      <alignment vertical="center"/>
    </xf>
    <xf numFmtId="164" fontId="10" fillId="0" borderId="2" xfId="3" applyNumberFormat="1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2" quotePrefix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3" fontId="10" fillId="0" borderId="3" xfId="5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wrapText="1"/>
    </xf>
    <xf numFmtId="0" fontId="10" fillId="0" borderId="7" xfId="2" quotePrefix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</cellXfs>
  <cellStyles count="8">
    <cellStyle name="Millares" xfId="7" builtinId="3"/>
    <cellStyle name="Moneda" xfId="1" builtinId="4"/>
    <cellStyle name="Moneda 2" xfId="3"/>
    <cellStyle name="Moneda 3" xfId="6"/>
    <cellStyle name="Normal" xfId="0" builtinId="0"/>
    <cellStyle name="Normal 2" xfId="5"/>
    <cellStyle name="Normal 4" xfId="4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O2" sqref="O2"/>
    </sheetView>
  </sheetViews>
  <sheetFormatPr baseColWidth="10" defaultRowHeight="21.75" customHeight="1" x14ac:dyDescent="0.2"/>
  <cols>
    <col min="1" max="1" width="10.140625" style="6" customWidth="1"/>
    <col min="2" max="2" width="15" style="6" customWidth="1"/>
    <col min="3" max="3" width="9.7109375" style="6" customWidth="1"/>
    <col min="4" max="4" width="19" style="6" customWidth="1"/>
    <col min="5" max="5" width="17.85546875" style="6" customWidth="1"/>
    <col min="6" max="6" width="10.85546875" style="6" bestFit="1" customWidth="1"/>
    <col min="7" max="7" width="17.28515625" style="6" customWidth="1"/>
    <col min="8" max="8" width="18.7109375" style="6" customWidth="1"/>
    <col min="9" max="9" width="7.7109375" style="6" customWidth="1"/>
    <col min="10" max="10" width="10.85546875" style="6" customWidth="1"/>
    <col min="11" max="11" width="12.42578125" style="6" bestFit="1" customWidth="1"/>
    <col min="12" max="12" width="15.5703125" style="6" bestFit="1" customWidth="1"/>
    <col min="13" max="13" width="15.28515625" style="6" customWidth="1"/>
    <col min="14" max="14" width="15" style="6" customWidth="1"/>
    <col min="15" max="15" width="13.5703125" style="18" bestFit="1" customWidth="1"/>
    <col min="16" max="16384" width="11.42578125" style="6"/>
  </cols>
  <sheetData>
    <row r="1" spans="1:15" ht="21.7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ht="75" customHeight="1" x14ac:dyDescent="0.2">
      <c r="A2" s="24" t="s">
        <v>1</v>
      </c>
      <c r="B2" s="24" t="s">
        <v>304</v>
      </c>
      <c r="C2" s="24" t="s">
        <v>312</v>
      </c>
      <c r="D2" s="24" t="s">
        <v>309</v>
      </c>
      <c r="E2" s="24" t="s">
        <v>310</v>
      </c>
      <c r="F2" s="25" t="s">
        <v>305</v>
      </c>
      <c r="G2" s="25" t="s">
        <v>306</v>
      </c>
      <c r="H2" s="24" t="s">
        <v>2</v>
      </c>
      <c r="I2" s="24" t="s">
        <v>3</v>
      </c>
      <c r="J2" s="24" t="s">
        <v>300</v>
      </c>
      <c r="K2" s="24" t="s">
        <v>4</v>
      </c>
      <c r="L2" s="24" t="s">
        <v>5</v>
      </c>
      <c r="M2" s="24" t="s">
        <v>311</v>
      </c>
      <c r="N2" s="24" t="s">
        <v>6</v>
      </c>
      <c r="O2" s="26" t="s">
        <v>7</v>
      </c>
    </row>
    <row r="3" spans="1:15" ht="28.5" customHeight="1" x14ac:dyDescent="0.2">
      <c r="A3" s="27">
        <v>2</v>
      </c>
      <c r="B3" s="27">
        <v>298</v>
      </c>
      <c r="C3" s="28" t="s">
        <v>8</v>
      </c>
      <c r="D3" s="29" t="s">
        <v>18</v>
      </c>
      <c r="E3" s="29" t="s">
        <v>18</v>
      </c>
      <c r="F3" s="30">
        <v>5500</v>
      </c>
      <c r="G3" s="30" t="s">
        <v>307</v>
      </c>
      <c r="H3" s="31" t="s">
        <v>9</v>
      </c>
      <c r="I3" s="31" t="s">
        <v>10</v>
      </c>
      <c r="J3" s="32">
        <f>LOOKUP(MATCH(D3,'factor zona'!C:C,),'factor zona'!A:A,'factor zona'!D:D)</f>
        <v>28</v>
      </c>
      <c r="K3" s="33">
        <f>0.083*(1+J3%)*15840</f>
        <v>1682.8416</v>
      </c>
      <c r="L3" s="34">
        <f>+K3*F3*12</f>
        <v>111067545.60000001</v>
      </c>
      <c r="M3" s="35">
        <f>+L3/47729</f>
        <v>2327.045309979258</v>
      </c>
      <c r="N3" s="33">
        <f>L3*O3</f>
        <v>222135091.20000002</v>
      </c>
      <c r="O3" s="36">
        <v>2</v>
      </c>
    </row>
    <row r="4" spans="1:15" s="16" customFormat="1" ht="31.5" customHeight="1" x14ac:dyDescent="0.2">
      <c r="A4" s="27">
        <v>2</v>
      </c>
      <c r="B4" s="27">
        <v>299</v>
      </c>
      <c r="C4" s="28" t="s">
        <v>8</v>
      </c>
      <c r="D4" s="29" t="s">
        <v>301</v>
      </c>
      <c r="E4" s="58" t="s">
        <v>301</v>
      </c>
      <c r="F4" s="38">
        <v>2000</v>
      </c>
      <c r="G4" s="67"/>
      <c r="H4" s="31" t="s">
        <v>9</v>
      </c>
      <c r="I4" s="31" t="s">
        <v>10</v>
      </c>
      <c r="J4" s="32">
        <v>28</v>
      </c>
      <c r="K4" s="33">
        <f>0.083*(1+J4%)*15840</f>
        <v>1682.8416</v>
      </c>
      <c r="L4" s="34">
        <f>+K4*F4*12</f>
        <v>40388198.399999999</v>
      </c>
      <c r="M4" s="35">
        <f>+L4/47729</f>
        <v>846.19829453791192</v>
      </c>
      <c r="N4" s="33">
        <f t="shared" ref="N4:N47" si="0">L4*O4</f>
        <v>121164595.19999999</v>
      </c>
      <c r="O4" s="36">
        <v>3</v>
      </c>
    </row>
    <row r="5" spans="1:15" ht="30.75" customHeight="1" x14ac:dyDescent="0.2">
      <c r="A5" s="27">
        <v>3</v>
      </c>
      <c r="B5" s="27">
        <v>300</v>
      </c>
      <c r="C5" s="28" t="s">
        <v>8</v>
      </c>
      <c r="D5" s="37" t="s">
        <v>31</v>
      </c>
      <c r="E5" s="59" t="s">
        <v>31</v>
      </c>
      <c r="F5" s="38">
        <v>3100</v>
      </c>
      <c r="G5" s="67"/>
      <c r="H5" s="27" t="s">
        <v>9</v>
      </c>
      <c r="I5" s="27" t="s">
        <v>10</v>
      </c>
      <c r="J5" s="32">
        <f>LOOKUP(MATCH(D5,'factor zona'!C:C,),'factor zona'!A:A,'factor zona'!D:D)</f>
        <v>14</v>
      </c>
      <c r="K5" s="33">
        <f t="shared" ref="K5:K46" si="1">0.083*(1+J5%)*15840</f>
        <v>1498.7808000000002</v>
      </c>
      <c r="L5" s="34">
        <f>+K5*F5*12</f>
        <v>55754645.760000005</v>
      </c>
      <c r="M5" s="35">
        <f t="shared" ref="M5:M48" si="2">+L5/47729</f>
        <v>1168.1503019128834</v>
      </c>
      <c r="N5" s="33">
        <f t="shared" si="0"/>
        <v>167263937.28000003</v>
      </c>
      <c r="O5" s="36">
        <v>3</v>
      </c>
    </row>
    <row r="6" spans="1:15" s="16" customFormat="1" ht="33" customHeight="1" x14ac:dyDescent="0.2">
      <c r="A6" s="27">
        <v>3</v>
      </c>
      <c r="B6" s="27">
        <v>301</v>
      </c>
      <c r="C6" s="28" t="s">
        <v>8</v>
      </c>
      <c r="D6" s="37" t="s">
        <v>302</v>
      </c>
      <c r="E6" s="59" t="s">
        <v>57</v>
      </c>
      <c r="F6" s="38">
        <v>2900</v>
      </c>
      <c r="G6" s="67"/>
      <c r="H6" s="27" t="s">
        <v>9</v>
      </c>
      <c r="I6" s="27" t="s">
        <v>10</v>
      </c>
      <c r="J6" s="32">
        <v>14</v>
      </c>
      <c r="K6" s="33">
        <f t="shared" si="1"/>
        <v>1498.7808000000002</v>
      </c>
      <c r="L6" s="34">
        <f>+K6*F6*12</f>
        <v>52157571.840000004</v>
      </c>
      <c r="M6" s="35">
        <f>+L6/47729</f>
        <v>1092.7857663056004</v>
      </c>
      <c r="N6" s="33">
        <f t="shared" si="0"/>
        <v>156472715.52000001</v>
      </c>
      <c r="O6" s="36">
        <v>3</v>
      </c>
    </row>
    <row r="7" spans="1:15" ht="36" customHeight="1" x14ac:dyDescent="0.2">
      <c r="A7" s="39">
        <v>4</v>
      </c>
      <c r="B7" s="27">
        <v>302</v>
      </c>
      <c r="C7" s="37" t="s">
        <v>8</v>
      </c>
      <c r="D7" s="29" t="s">
        <v>73</v>
      </c>
      <c r="E7" s="60" t="s">
        <v>32</v>
      </c>
      <c r="F7" s="40">
        <v>2900</v>
      </c>
      <c r="G7" s="67"/>
      <c r="H7" s="39" t="s">
        <v>9</v>
      </c>
      <c r="I7" s="39" t="s">
        <v>10</v>
      </c>
      <c r="J7" s="32">
        <f>LOOKUP(MATCH(D7,'factor zona'!C:C,),'factor zona'!A:A,'factor zona'!D:D)</f>
        <v>14</v>
      </c>
      <c r="K7" s="33">
        <f t="shared" si="1"/>
        <v>1498.7808000000002</v>
      </c>
      <c r="L7" s="34">
        <f>+K7*F7*12</f>
        <v>52157571.840000004</v>
      </c>
      <c r="M7" s="35">
        <f t="shared" si="2"/>
        <v>1092.7857663056004</v>
      </c>
      <c r="N7" s="33">
        <f t="shared" si="0"/>
        <v>156472715.52000001</v>
      </c>
      <c r="O7" s="36">
        <v>3</v>
      </c>
    </row>
    <row r="8" spans="1:15" ht="48.75" customHeight="1" x14ac:dyDescent="0.2">
      <c r="A8" s="41">
        <v>5</v>
      </c>
      <c r="B8" s="27">
        <v>303</v>
      </c>
      <c r="C8" s="42" t="s">
        <v>8</v>
      </c>
      <c r="D8" s="29" t="s">
        <v>84</v>
      </c>
      <c r="E8" s="58" t="s">
        <v>20</v>
      </c>
      <c r="F8" s="43">
        <v>4800</v>
      </c>
      <c r="G8" s="67"/>
      <c r="H8" s="44" t="s">
        <v>9</v>
      </c>
      <c r="I8" s="44" t="s">
        <v>10</v>
      </c>
      <c r="J8" s="32">
        <f>LOOKUP(MATCH(D8,'factor zona'!C:C,),'factor zona'!A:A,'factor zona'!D:D)</f>
        <v>0</v>
      </c>
      <c r="K8" s="33">
        <f t="shared" si="1"/>
        <v>1314.72</v>
      </c>
      <c r="L8" s="34">
        <f>+K8*F8*12</f>
        <v>75727872</v>
      </c>
      <c r="M8" s="35">
        <f t="shared" si="2"/>
        <v>1586.6218022585849</v>
      </c>
      <c r="N8" s="33">
        <f t="shared" si="0"/>
        <v>227183616</v>
      </c>
      <c r="O8" s="36">
        <v>3</v>
      </c>
    </row>
    <row r="9" spans="1:15" s="16" customFormat="1" ht="36.75" customHeight="1" x14ac:dyDescent="0.2">
      <c r="A9" s="41">
        <v>5</v>
      </c>
      <c r="B9" s="27">
        <v>304</v>
      </c>
      <c r="C9" s="42" t="s">
        <v>8</v>
      </c>
      <c r="D9" s="29" t="s">
        <v>90</v>
      </c>
      <c r="E9" s="58" t="s">
        <v>90</v>
      </c>
      <c r="F9" s="43">
        <v>2085</v>
      </c>
      <c r="G9" s="67"/>
      <c r="H9" s="44" t="s">
        <v>9</v>
      </c>
      <c r="I9" s="44" t="s">
        <v>10</v>
      </c>
      <c r="J9" s="32">
        <f>LOOKUP(MATCH(D9,'factor zona'!C:C,),'factor zona'!A:A,'factor zona'!D:D)</f>
        <v>14</v>
      </c>
      <c r="K9" s="33">
        <f t="shared" ref="K9" si="3">0.083*(1+J9%)*15840</f>
        <v>1498.7808000000002</v>
      </c>
      <c r="L9" s="34">
        <f>+K9*F9*12</f>
        <v>37499495.616000004</v>
      </c>
      <c r="M9" s="35">
        <f t="shared" si="2"/>
        <v>785.67528370592311</v>
      </c>
      <c r="N9" s="33">
        <f t="shared" si="0"/>
        <v>112498486.84800002</v>
      </c>
      <c r="O9" s="36">
        <v>3</v>
      </c>
    </row>
    <row r="10" spans="1:15" s="16" customFormat="1" ht="37.5" customHeight="1" x14ac:dyDescent="0.2">
      <c r="A10" s="41">
        <v>6</v>
      </c>
      <c r="B10" s="27">
        <v>305</v>
      </c>
      <c r="C10" s="42" t="s">
        <v>8</v>
      </c>
      <c r="D10" s="29" t="s">
        <v>39</v>
      </c>
      <c r="E10" s="58" t="s">
        <v>39</v>
      </c>
      <c r="F10" s="43">
        <v>2000</v>
      </c>
      <c r="G10" s="67"/>
      <c r="H10" s="44" t="s">
        <v>9</v>
      </c>
      <c r="I10" s="44" t="s">
        <v>10</v>
      </c>
      <c r="J10" s="32">
        <f>LOOKUP(MATCH(D10,'factor zona'!C:C,),'factor zona'!A:A,'factor zona'!D:D)</f>
        <v>0</v>
      </c>
      <c r="K10" s="33">
        <f t="shared" si="1"/>
        <v>1314.72</v>
      </c>
      <c r="L10" s="34">
        <f>+K10*F10*12</f>
        <v>31553280</v>
      </c>
      <c r="M10" s="35">
        <f t="shared" si="2"/>
        <v>661.09241760774376</v>
      </c>
      <c r="N10" s="33">
        <f t="shared" si="0"/>
        <v>94659840</v>
      </c>
      <c r="O10" s="36">
        <v>3</v>
      </c>
    </row>
    <row r="11" spans="1:15" s="16" customFormat="1" ht="34.5" customHeight="1" x14ac:dyDescent="0.2">
      <c r="A11" s="41">
        <v>6</v>
      </c>
      <c r="B11" s="27">
        <v>306</v>
      </c>
      <c r="C11" s="42" t="s">
        <v>8</v>
      </c>
      <c r="D11" s="28" t="s">
        <v>40</v>
      </c>
      <c r="E11" s="61" t="s">
        <v>40</v>
      </c>
      <c r="F11" s="43">
        <v>2400</v>
      </c>
      <c r="G11" s="67"/>
      <c r="H11" s="44" t="s">
        <v>9</v>
      </c>
      <c r="I11" s="44" t="s">
        <v>10</v>
      </c>
      <c r="J11" s="32">
        <f>LOOKUP(MATCH(D11,'factor zona'!C:C,),'factor zona'!A:A,'factor zona'!D:D)</f>
        <v>0</v>
      </c>
      <c r="K11" s="33">
        <f t="shared" si="1"/>
        <v>1314.72</v>
      </c>
      <c r="L11" s="34">
        <f>+K11*F11*12</f>
        <v>37863936</v>
      </c>
      <c r="M11" s="35">
        <f t="shared" si="2"/>
        <v>793.31090112929246</v>
      </c>
      <c r="N11" s="33">
        <f t="shared" si="0"/>
        <v>113591808</v>
      </c>
      <c r="O11" s="36">
        <v>3</v>
      </c>
    </row>
    <row r="12" spans="1:15" s="16" customFormat="1" ht="34.5" customHeight="1" x14ac:dyDescent="0.2">
      <c r="A12" s="41">
        <v>6</v>
      </c>
      <c r="B12" s="27">
        <v>307</v>
      </c>
      <c r="C12" s="42" t="s">
        <v>8</v>
      </c>
      <c r="D12" s="28" t="s">
        <v>121</v>
      </c>
      <c r="E12" s="61" t="s">
        <v>121</v>
      </c>
      <c r="F12" s="43">
        <v>2000</v>
      </c>
      <c r="G12" s="67"/>
      <c r="H12" s="44" t="s">
        <v>9</v>
      </c>
      <c r="I12" s="44" t="s">
        <v>10</v>
      </c>
      <c r="J12" s="32">
        <f>LOOKUP(MATCH(D12,'factor zona'!C:C,),'factor zona'!A:A,'factor zona'!D:D)</f>
        <v>0</v>
      </c>
      <c r="K12" s="33">
        <f t="shared" si="1"/>
        <v>1314.72</v>
      </c>
      <c r="L12" s="34">
        <f>+K12*F12*12</f>
        <v>31553280</v>
      </c>
      <c r="M12" s="35">
        <f t="shared" si="2"/>
        <v>661.09241760774376</v>
      </c>
      <c r="N12" s="33">
        <f t="shared" si="0"/>
        <v>94659840</v>
      </c>
      <c r="O12" s="36">
        <v>3</v>
      </c>
    </row>
    <row r="13" spans="1:15" ht="36.75" customHeight="1" x14ac:dyDescent="0.2">
      <c r="A13" s="41">
        <v>6</v>
      </c>
      <c r="B13" s="27">
        <v>308</v>
      </c>
      <c r="C13" s="42" t="s">
        <v>8</v>
      </c>
      <c r="D13" s="41" t="s">
        <v>122</v>
      </c>
      <c r="E13" s="62" t="s">
        <v>122</v>
      </c>
      <c r="F13" s="43">
        <v>2000</v>
      </c>
      <c r="G13" s="67"/>
      <c r="H13" s="44" t="s">
        <v>9</v>
      </c>
      <c r="I13" s="44" t="s">
        <v>10</v>
      </c>
      <c r="J13" s="32">
        <f>LOOKUP(MATCH(D13,'factor zona'!C:C,),'factor zona'!A:A,'factor zona'!D:D)</f>
        <v>0</v>
      </c>
      <c r="K13" s="33">
        <f t="shared" si="1"/>
        <v>1314.72</v>
      </c>
      <c r="L13" s="34">
        <f>+K13*F13*12</f>
        <v>31553280</v>
      </c>
      <c r="M13" s="35">
        <f t="shared" si="2"/>
        <v>661.09241760774376</v>
      </c>
      <c r="N13" s="33">
        <f t="shared" si="0"/>
        <v>94659840</v>
      </c>
      <c r="O13" s="36">
        <v>3</v>
      </c>
    </row>
    <row r="14" spans="1:15" ht="39" customHeight="1" x14ac:dyDescent="0.2">
      <c r="A14" s="41">
        <v>6</v>
      </c>
      <c r="B14" s="27">
        <v>309</v>
      </c>
      <c r="C14" s="42" t="s">
        <v>8</v>
      </c>
      <c r="D14" s="41" t="s">
        <v>108</v>
      </c>
      <c r="E14" s="62" t="s">
        <v>108</v>
      </c>
      <c r="F14" s="43">
        <v>4800</v>
      </c>
      <c r="G14" s="67"/>
      <c r="H14" s="44" t="s">
        <v>9</v>
      </c>
      <c r="I14" s="44" t="s">
        <v>10</v>
      </c>
      <c r="J14" s="32">
        <f>LOOKUP(MATCH(D14,'factor zona'!C:C,),'factor zona'!A:A,'factor zona'!D:D)</f>
        <v>0</v>
      </c>
      <c r="K14" s="33">
        <f t="shared" si="1"/>
        <v>1314.72</v>
      </c>
      <c r="L14" s="34">
        <f>+K14*F14*12</f>
        <v>75727872</v>
      </c>
      <c r="M14" s="35">
        <f t="shared" si="2"/>
        <v>1586.6218022585849</v>
      </c>
      <c r="N14" s="33">
        <f t="shared" si="0"/>
        <v>227183616</v>
      </c>
      <c r="O14" s="36">
        <v>3</v>
      </c>
    </row>
    <row r="15" spans="1:15" ht="35.25" customHeight="1" x14ac:dyDescent="0.2">
      <c r="A15" s="28">
        <v>6</v>
      </c>
      <c r="B15" s="27">
        <v>310</v>
      </c>
      <c r="C15" s="42" t="s">
        <v>8</v>
      </c>
      <c r="D15" s="45" t="s">
        <v>112</v>
      </c>
      <c r="E15" s="63" t="s">
        <v>112</v>
      </c>
      <c r="F15" s="46">
        <v>3500</v>
      </c>
      <c r="G15" s="67"/>
      <c r="H15" s="44" t="s">
        <v>9</v>
      </c>
      <c r="I15" s="44" t="s">
        <v>10</v>
      </c>
      <c r="J15" s="32">
        <f>LOOKUP(MATCH(D15,'factor zona'!C:C,),'factor zona'!A:A,'factor zona'!D:D)</f>
        <v>0</v>
      </c>
      <c r="K15" s="33">
        <f t="shared" si="1"/>
        <v>1314.72</v>
      </c>
      <c r="L15" s="34">
        <f>+K15*F15*12</f>
        <v>55218240</v>
      </c>
      <c r="M15" s="35">
        <f t="shared" si="2"/>
        <v>1156.9117308135515</v>
      </c>
      <c r="N15" s="33">
        <f t="shared" si="0"/>
        <v>165654720</v>
      </c>
      <c r="O15" s="36">
        <v>3</v>
      </c>
    </row>
    <row r="16" spans="1:15" ht="32.25" customHeight="1" x14ac:dyDescent="0.2">
      <c r="A16" s="28">
        <v>6</v>
      </c>
      <c r="B16" s="27">
        <v>311</v>
      </c>
      <c r="C16" s="42" t="s">
        <v>8</v>
      </c>
      <c r="D16" s="45" t="s">
        <v>123</v>
      </c>
      <c r="E16" s="63" t="s">
        <v>38</v>
      </c>
      <c r="F16" s="46">
        <v>2300</v>
      </c>
      <c r="G16" s="67"/>
      <c r="H16" s="44" t="s">
        <v>9</v>
      </c>
      <c r="I16" s="44" t="s">
        <v>10</v>
      </c>
      <c r="J16" s="32">
        <f>LOOKUP(MATCH(D16,'factor zona'!C:C,),'factor zona'!A:A,'factor zona'!D:D)</f>
        <v>0</v>
      </c>
      <c r="K16" s="33">
        <f t="shared" si="1"/>
        <v>1314.72</v>
      </c>
      <c r="L16" s="34">
        <f>+K16*F16*12</f>
        <v>36286272</v>
      </c>
      <c r="M16" s="35">
        <f t="shared" si="2"/>
        <v>760.25628024890523</v>
      </c>
      <c r="N16" s="33">
        <f t="shared" si="0"/>
        <v>108858816</v>
      </c>
      <c r="O16" s="36">
        <v>3</v>
      </c>
    </row>
    <row r="17" spans="1:15" ht="33" customHeight="1" x14ac:dyDescent="0.2">
      <c r="A17" s="41">
        <v>7</v>
      </c>
      <c r="B17" s="27">
        <v>312</v>
      </c>
      <c r="C17" s="42" t="s">
        <v>8</v>
      </c>
      <c r="D17" s="29" t="s">
        <v>34</v>
      </c>
      <c r="E17" s="47" t="s">
        <v>34</v>
      </c>
      <c r="F17" s="43">
        <v>3000</v>
      </c>
      <c r="G17" s="67"/>
      <c r="H17" s="44" t="s">
        <v>9</v>
      </c>
      <c r="I17" s="44" t="s">
        <v>10</v>
      </c>
      <c r="J17" s="32">
        <f>LOOKUP(MATCH(D17,'factor zona'!C:C,),'factor zona'!A:A,'factor zona'!D:D)</f>
        <v>0</v>
      </c>
      <c r="K17" s="33">
        <f t="shared" si="1"/>
        <v>1314.72</v>
      </c>
      <c r="L17" s="34">
        <f>+K17*F17*12</f>
        <v>47329920</v>
      </c>
      <c r="M17" s="35">
        <f t="shared" si="2"/>
        <v>991.63862641161563</v>
      </c>
      <c r="N17" s="33">
        <f t="shared" si="0"/>
        <v>141989760</v>
      </c>
      <c r="O17" s="36">
        <v>3</v>
      </c>
    </row>
    <row r="18" spans="1:15" ht="35.25" customHeight="1" x14ac:dyDescent="0.2">
      <c r="A18" s="41">
        <v>7</v>
      </c>
      <c r="B18" s="27">
        <v>313</v>
      </c>
      <c r="C18" s="42" t="s">
        <v>8</v>
      </c>
      <c r="D18" s="29" t="s">
        <v>35</v>
      </c>
      <c r="E18" s="58" t="s">
        <v>35</v>
      </c>
      <c r="F18" s="43">
        <v>3500</v>
      </c>
      <c r="G18" s="67"/>
      <c r="H18" s="44" t="s">
        <v>9</v>
      </c>
      <c r="I18" s="44" t="s">
        <v>10</v>
      </c>
      <c r="J18" s="32">
        <f>LOOKUP(MATCH(D18,'factor zona'!C:C,),'factor zona'!A:A,'factor zona'!D:D)</f>
        <v>0</v>
      </c>
      <c r="K18" s="33">
        <f t="shared" si="1"/>
        <v>1314.72</v>
      </c>
      <c r="L18" s="34">
        <f>+K18*F18*12</f>
        <v>55218240</v>
      </c>
      <c r="M18" s="35">
        <f t="shared" si="2"/>
        <v>1156.9117308135515</v>
      </c>
      <c r="N18" s="33">
        <f t="shared" si="0"/>
        <v>165654720</v>
      </c>
      <c r="O18" s="36">
        <v>3</v>
      </c>
    </row>
    <row r="19" spans="1:15" ht="32.25" customHeight="1" x14ac:dyDescent="0.2">
      <c r="A19" s="41">
        <v>7</v>
      </c>
      <c r="B19" s="27">
        <v>314</v>
      </c>
      <c r="C19" s="42" t="s">
        <v>8</v>
      </c>
      <c r="D19" s="29" t="s">
        <v>298</v>
      </c>
      <c r="E19" s="58" t="s">
        <v>36</v>
      </c>
      <c r="F19" s="43">
        <v>3000</v>
      </c>
      <c r="G19" s="67"/>
      <c r="H19" s="44" t="s">
        <v>9</v>
      </c>
      <c r="I19" s="44" t="s">
        <v>10</v>
      </c>
      <c r="J19" s="32">
        <f>LOOKUP(MATCH(D19,'factor zona'!C:C,),'factor zona'!A:A,'factor zona'!D:D)</f>
        <v>0</v>
      </c>
      <c r="K19" s="33">
        <f t="shared" si="1"/>
        <v>1314.72</v>
      </c>
      <c r="L19" s="34">
        <f>+K19*F19*12</f>
        <v>47329920</v>
      </c>
      <c r="M19" s="35">
        <f t="shared" si="2"/>
        <v>991.63862641161563</v>
      </c>
      <c r="N19" s="33">
        <f t="shared" si="0"/>
        <v>141989760</v>
      </c>
      <c r="O19" s="36">
        <v>3</v>
      </c>
    </row>
    <row r="20" spans="1:15" ht="28.5" customHeight="1" x14ac:dyDescent="0.2">
      <c r="A20" s="41">
        <v>7</v>
      </c>
      <c r="B20" s="27">
        <v>315</v>
      </c>
      <c r="C20" s="42" t="s">
        <v>8</v>
      </c>
      <c r="D20" s="29" t="s">
        <v>133</v>
      </c>
      <c r="E20" s="58" t="s">
        <v>37</v>
      </c>
      <c r="F20" s="43">
        <v>4500</v>
      </c>
      <c r="G20" s="67"/>
      <c r="H20" s="44" t="s">
        <v>9</v>
      </c>
      <c r="I20" s="44" t="s">
        <v>10</v>
      </c>
      <c r="J20" s="32">
        <f>LOOKUP(MATCH(D20,'factor zona'!C:C,),'factor zona'!A:A,'factor zona'!D:D)</f>
        <v>0</v>
      </c>
      <c r="K20" s="33">
        <f t="shared" si="1"/>
        <v>1314.72</v>
      </c>
      <c r="L20" s="34">
        <f>+K20*F20*12</f>
        <v>70994880</v>
      </c>
      <c r="M20" s="35">
        <f t="shared" si="2"/>
        <v>1487.4579396174233</v>
      </c>
      <c r="N20" s="33">
        <f t="shared" si="0"/>
        <v>212984640</v>
      </c>
      <c r="O20" s="36">
        <v>3</v>
      </c>
    </row>
    <row r="21" spans="1:15" ht="29.25" customHeight="1" x14ac:dyDescent="0.2">
      <c r="A21" s="41">
        <v>16</v>
      </c>
      <c r="B21" s="27">
        <v>317</v>
      </c>
      <c r="C21" s="42" t="s">
        <v>8</v>
      </c>
      <c r="D21" s="48" t="s">
        <v>21</v>
      </c>
      <c r="E21" s="64" t="s">
        <v>21</v>
      </c>
      <c r="F21" s="43">
        <v>3100</v>
      </c>
      <c r="G21" s="67"/>
      <c r="H21" s="44" t="s">
        <v>9</v>
      </c>
      <c r="I21" s="44" t="s">
        <v>10</v>
      </c>
      <c r="J21" s="32">
        <f>LOOKUP(MATCH(D21,'factor zona'!C:C,),'factor zona'!A:A,'factor zona'!D:D)</f>
        <v>14</v>
      </c>
      <c r="K21" s="33">
        <f t="shared" si="1"/>
        <v>1498.7808000000002</v>
      </c>
      <c r="L21" s="34">
        <f>+K21*F21*12</f>
        <v>55754645.760000005</v>
      </c>
      <c r="M21" s="35">
        <f t="shared" si="2"/>
        <v>1168.1503019128834</v>
      </c>
      <c r="N21" s="33">
        <f t="shared" si="0"/>
        <v>167263937.28000003</v>
      </c>
      <c r="O21" s="36">
        <v>3</v>
      </c>
    </row>
    <row r="22" spans="1:15" ht="32.25" customHeight="1" x14ac:dyDescent="0.2">
      <c r="A22" s="41">
        <v>8</v>
      </c>
      <c r="B22" s="27">
        <v>318</v>
      </c>
      <c r="C22" s="42" t="s">
        <v>8</v>
      </c>
      <c r="D22" s="48" t="s">
        <v>22</v>
      </c>
      <c r="E22" s="64" t="s">
        <v>22</v>
      </c>
      <c r="F22" s="43">
        <v>3100</v>
      </c>
      <c r="G22" s="67"/>
      <c r="H22" s="44" t="s">
        <v>9</v>
      </c>
      <c r="I22" s="44" t="s">
        <v>10</v>
      </c>
      <c r="J22" s="32">
        <f>LOOKUP(MATCH(D22,'factor zona'!C:C,),'factor zona'!A:A,'factor zona'!D:D)</f>
        <v>28</v>
      </c>
      <c r="K22" s="33">
        <f t="shared" si="1"/>
        <v>1682.8416</v>
      </c>
      <c r="L22" s="34">
        <f>+K22*F22*12</f>
        <v>62601707.519999996</v>
      </c>
      <c r="M22" s="35">
        <f t="shared" si="2"/>
        <v>1311.6073565337636</v>
      </c>
      <c r="N22" s="33">
        <f t="shared" si="0"/>
        <v>187805122.56</v>
      </c>
      <c r="O22" s="36">
        <v>3</v>
      </c>
    </row>
    <row r="23" spans="1:15" ht="39.75" customHeight="1" x14ac:dyDescent="0.2">
      <c r="A23" s="41">
        <v>8</v>
      </c>
      <c r="B23" s="27">
        <v>319</v>
      </c>
      <c r="C23" s="42" t="s">
        <v>8</v>
      </c>
      <c r="D23" s="48" t="s">
        <v>23</v>
      </c>
      <c r="E23" s="64" t="s">
        <v>23</v>
      </c>
      <c r="F23" s="43">
        <v>2700</v>
      </c>
      <c r="G23" s="67"/>
      <c r="H23" s="44" t="s">
        <v>9</v>
      </c>
      <c r="I23" s="44" t="s">
        <v>10</v>
      </c>
      <c r="J23" s="32">
        <f>LOOKUP(MATCH(D23,'factor zona'!C:C,),'factor zona'!A:A,'factor zona'!D:D)</f>
        <v>28</v>
      </c>
      <c r="K23" s="33">
        <f t="shared" si="1"/>
        <v>1682.8416</v>
      </c>
      <c r="L23" s="34">
        <f>+K23*F23*12</f>
        <v>54524067.840000004</v>
      </c>
      <c r="M23" s="35">
        <f t="shared" si="2"/>
        <v>1142.3676976261813</v>
      </c>
      <c r="N23" s="33">
        <f t="shared" si="0"/>
        <v>163572203.52000001</v>
      </c>
      <c r="O23" s="36">
        <v>3</v>
      </c>
    </row>
    <row r="24" spans="1:15" ht="39" customHeight="1" x14ac:dyDescent="0.2">
      <c r="A24" s="41">
        <v>8</v>
      </c>
      <c r="B24" s="27">
        <v>320</v>
      </c>
      <c r="C24" s="42" t="s">
        <v>8</v>
      </c>
      <c r="D24" s="48" t="s">
        <v>24</v>
      </c>
      <c r="E24" s="64" t="s">
        <v>24</v>
      </c>
      <c r="F24" s="43">
        <v>3100</v>
      </c>
      <c r="G24" s="67"/>
      <c r="H24" s="44" t="s">
        <v>9</v>
      </c>
      <c r="I24" s="44" t="s">
        <v>10</v>
      </c>
      <c r="J24" s="32">
        <f>LOOKUP(MATCH(D24,'factor zona'!C:C,),'factor zona'!A:A,'factor zona'!D:D)</f>
        <v>14</v>
      </c>
      <c r="K24" s="33">
        <f t="shared" si="1"/>
        <v>1498.7808000000002</v>
      </c>
      <c r="L24" s="34">
        <f>+K24*F24*12</f>
        <v>55754645.760000005</v>
      </c>
      <c r="M24" s="35">
        <f t="shared" si="2"/>
        <v>1168.1503019128834</v>
      </c>
      <c r="N24" s="33">
        <f t="shared" si="0"/>
        <v>167263937.28000003</v>
      </c>
      <c r="O24" s="36">
        <v>3</v>
      </c>
    </row>
    <row r="25" spans="1:15" ht="36.75" customHeight="1" x14ac:dyDescent="0.2">
      <c r="A25" s="28">
        <v>8</v>
      </c>
      <c r="B25" s="27">
        <v>321</v>
      </c>
      <c r="C25" s="42" t="s">
        <v>8</v>
      </c>
      <c r="D25" s="48" t="s">
        <v>25</v>
      </c>
      <c r="E25" s="64" t="s">
        <v>25</v>
      </c>
      <c r="F25" s="43">
        <v>3100</v>
      </c>
      <c r="G25" s="67"/>
      <c r="H25" s="44" t="s">
        <v>9</v>
      </c>
      <c r="I25" s="44" t="s">
        <v>10</v>
      </c>
      <c r="J25" s="32">
        <f>LOOKUP(MATCH(D25,'factor zona'!C:C,),'factor zona'!A:A,'factor zona'!D:D)</f>
        <v>14</v>
      </c>
      <c r="K25" s="33">
        <f t="shared" si="1"/>
        <v>1498.7808000000002</v>
      </c>
      <c r="L25" s="34">
        <f>+K25*F25*12</f>
        <v>55754645.760000005</v>
      </c>
      <c r="M25" s="35">
        <f t="shared" si="2"/>
        <v>1168.1503019128834</v>
      </c>
      <c r="N25" s="33">
        <f t="shared" si="0"/>
        <v>167263937.28000003</v>
      </c>
      <c r="O25" s="36">
        <v>3</v>
      </c>
    </row>
    <row r="26" spans="1:15" ht="30.75" customHeight="1" x14ac:dyDescent="0.2">
      <c r="A26" s="28">
        <v>8</v>
      </c>
      <c r="B26" s="27">
        <v>322</v>
      </c>
      <c r="C26" s="42" t="s">
        <v>8</v>
      </c>
      <c r="D26" s="48" t="s">
        <v>26</v>
      </c>
      <c r="E26" s="64" t="s">
        <v>26</v>
      </c>
      <c r="F26" s="43">
        <v>3100</v>
      </c>
      <c r="G26" s="67"/>
      <c r="H26" s="44" t="s">
        <v>9</v>
      </c>
      <c r="I26" s="44" t="s">
        <v>10</v>
      </c>
      <c r="J26" s="32">
        <f>LOOKUP(MATCH(D26,'factor zona'!C:C,),'factor zona'!A:A,'factor zona'!D:D)</f>
        <v>14</v>
      </c>
      <c r="K26" s="33">
        <f t="shared" si="1"/>
        <v>1498.7808000000002</v>
      </c>
      <c r="L26" s="34">
        <f>+K26*F26*12</f>
        <v>55754645.760000005</v>
      </c>
      <c r="M26" s="35">
        <f t="shared" si="2"/>
        <v>1168.1503019128834</v>
      </c>
      <c r="N26" s="33">
        <f t="shared" si="0"/>
        <v>167263937.28000003</v>
      </c>
      <c r="O26" s="36">
        <v>3</v>
      </c>
    </row>
    <row r="27" spans="1:15" ht="34.5" customHeight="1" x14ac:dyDescent="0.2">
      <c r="A27" s="28">
        <v>9</v>
      </c>
      <c r="B27" s="27">
        <v>323</v>
      </c>
      <c r="C27" s="42" t="s">
        <v>8</v>
      </c>
      <c r="D27" s="39" t="s">
        <v>188</v>
      </c>
      <c r="E27" s="60" t="s">
        <v>41</v>
      </c>
      <c r="F27" s="43">
        <v>3500</v>
      </c>
      <c r="G27" s="67"/>
      <c r="H27" s="44" t="s">
        <v>9</v>
      </c>
      <c r="I27" s="44" t="s">
        <v>10</v>
      </c>
      <c r="J27" s="32">
        <f>LOOKUP(MATCH(D27,'factor zona'!C:C,),'factor zona'!A:A,'factor zona'!D:D)</f>
        <v>14</v>
      </c>
      <c r="K27" s="33">
        <f t="shared" si="1"/>
        <v>1498.7808000000002</v>
      </c>
      <c r="L27" s="34">
        <f>+K27*F27*12</f>
        <v>62948793.600000009</v>
      </c>
      <c r="M27" s="35">
        <f t="shared" si="2"/>
        <v>1318.8793731274488</v>
      </c>
      <c r="N27" s="33">
        <f t="shared" si="0"/>
        <v>188846380.80000001</v>
      </c>
      <c r="O27" s="36">
        <v>3</v>
      </c>
    </row>
    <row r="28" spans="1:15" ht="34.5" customHeight="1" x14ac:dyDescent="0.2">
      <c r="A28" s="49">
        <v>10</v>
      </c>
      <c r="B28" s="27">
        <v>324</v>
      </c>
      <c r="C28" s="50" t="s">
        <v>8</v>
      </c>
      <c r="D28" s="51" t="s">
        <v>27</v>
      </c>
      <c r="E28" s="65" t="s">
        <v>27</v>
      </c>
      <c r="F28" s="52">
        <v>4200</v>
      </c>
      <c r="G28" s="67"/>
      <c r="H28" s="53" t="s">
        <v>9</v>
      </c>
      <c r="I28" s="53" t="s">
        <v>10</v>
      </c>
      <c r="J28" s="32">
        <f>LOOKUP(MATCH(D28,'factor zona'!C:C,),'factor zona'!A:A,'factor zona'!D:D)</f>
        <v>14</v>
      </c>
      <c r="K28" s="33">
        <f t="shared" si="1"/>
        <v>1498.7808000000002</v>
      </c>
      <c r="L28" s="34">
        <f>+K28*F28*12</f>
        <v>75538552.320000023</v>
      </c>
      <c r="M28" s="35">
        <f t="shared" si="2"/>
        <v>1582.655247752939</v>
      </c>
      <c r="N28" s="33">
        <f t="shared" si="0"/>
        <v>226615656.96000007</v>
      </c>
      <c r="O28" s="36">
        <v>3</v>
      </c>
    </row>
    <row r="29" spans="1:15" ht="34.5" customHeight="1" x14ac:dyDescent="0.2">
      <c r="A29" s="49">
        <v>11</v>
      </c>
      <c r="B29" s="27">
        <v>325</v>
      </c>
      <c r="C29" s="37" t="s">
        <v>8</v>
      </c>
      <c r="D29" s="51" t="s">
        <v>28</v>
      </c>
      <c r="E29" s="65" t="s">
        <v>28</v>
      </c>
      <c r="F29" s="52">
        <v>2000</v>
      </c>
      <c r="G29" s="67"/>
      <c r="H29" s="53" t="s">
        <v>9</v>
      </c>
      <c r="I29" s="53" t="s">
        <v>10</v>
      </c>
      <c r="J29" s="32">
        <f>LOOKUP(MATCH(D29,'factor zona'!C:C,),'factor zona'!A:A,'factor zona'!D:D)</f>
        <v>84</v>
      </c>
      <c r="K29" s="33">
        <f t="shared" si="1"/>
        <v>2419.0848000000001</v>
      </c>
      <c r="L29" s="34">
        <f>+K29*F29*12</f>
        <v>58058035.200000003</v>
      </c>
      <c r="M29" s="35">
        <f t="shared" si="2"/>
        <v>1216.4100483982486</v>
      </c>
      <c r="N29" s="33">
        <f t="shared" si="0"/>
        <v>174174105.60000002</v>
      </c>
      <c r="O29" s="36">
        <v>3</v>
      </c>
    </row>
    <row r="30" spans="1:15" ht="33" customHeight="1" x14ac:dyDescent="0.2">
      <c r="A30" s="49">
        <v>11</v>
      </c>
      <c r="B30" s="27">
        <v>326</v>
      </c>
      <c r="C30" s="37" t="s">
        <v>8</v>
      </c>
      <c r="D30" s="51" t="s">
        <v>29</v>
      </c>
      <c r="E30" s="65" t="s">
        <v>29</v>
      </c>
      <c r="F30" s="52">
        <v>2000</v>
      </c>
      <c r="G30" s="67"/>
      <c r="H30" s="53" t="s">
        <v>9</v>
      </c>
      <c r="I30" s="53" t="s">
        <v>10</v>
      </c>
      <c r="J30" s="32">
        <f>LOOKUP(MATCH(D30,'factor zona'!C:C,),'factor zona'!A:A,'factor zona'!D:D)</f>
        <v>84</v>
      </c>
      <c r="K30" s="33">
        <f t="shared" si="1"/>
        <v>2419.0848000000001</v>
      </c>
      <c r="L30" s="34">
        <f>+K30*F30*12</f>
        <v>58058035.200000003</v>
      </c>
      <c r="M30" s="35">
        <f t="shared" si="2"/>
        <v>1216.4100483982486</v>
      </c>
      <c r="N30" s="33">
        <f t="shared" si="0"/>
        <v>174174105.60000002</v>
      </c>
      <c r="O30" s="36">
        <v>3</v>
      </c>
    </row>
    <row r="31" spans="1:15" ht="42.75" customHeight="1" x14ac:dyDescent="0.2">
      <c r="A31" s="49">
        <v>11</v>
      </c>
      <c r="B31" s="27">
        <v>327</v>
      </c>
      <c r="C31" s="37" t="s">
        <v>8</v>
      </c>
      <c r="D31" s="51" t="s">
        <v>30</v>
      </c>
      <c r="E31" s="65" t="s">
        <v>30</v>
      </c>
      <c r="F31" s="52">
        <v>2000</v>
      </c>
      <c r="G31" s="67"/>
      <c r="H31" s="53" t="s">
        <v>9</v>
      </c>
      <c r="I31" s="53" t="s">
        <v>10</v>
      </c>
      <c r="J31" s="32">
        <f>LOOKUP(MATCH(D31,'factor zona'!C:C,),'factor zona'!A:A,'factor zona'!D:D)</f>
        <v>84</v>
      </c>
      <c r="K31" s="33">
        <f t="shared" si="1"/>
        <v>2419.0848000000001</v>
      </c>
      <c r="L31" s="34">
        <f>+K31*F31*12</f>
        <v>58058035.200000003</v>
      </c>
      <c r="M31" s="35">
        <f t="shared" si="2"/>
        <v>1216.4100483982486</v>
      </c>
      <c r="N31" s="33">
        <f t="shared" si="0"/>
        <v>174174105.60000002</v>
      </c>
      <c r="O31" s="36">
        <v>3</v>
      </c>
    </row>
    <row r="32" spans="1:15" ht="30" customHeight="1" x14ac:dyDescent="0.2">
      <c r="A32" s="49">
        <v>11</v>
      </c>
      <c r="B32" s="27">
        <v>328</v>
      </c>
      <c r="C32" s="37" t="s">
        <v>8</v>
      </c>
      <c r="D32" s="39" t="s">
        <v>217</v>
      </c>
      <c r="E32" s="59" t="s">
        <v>33</v>
      </c>
      <c r="F32" s="52">
        <v>2000</v>
      </c>
      <c r="G32" s="67"/>
      <c r="H32" s="39" t="s">
        <v>9</v>
      </c>
      <c r="I32" s="39" t="s">
        <v>10</v>
      </c>
      <c r="J32" s="32">
        <f>LOOKUP(MATCH(D32,'factor zona'!C:C,),'factor zona'!A:A,'factor zona'!D:D)</f>
        <v>84</v>
      </c>
      <c r="K32" s="33">
        <f t="shared" si="1"/>
        <v>2419.0848000000001</v>
      </c>
      <c r="L32" s="34">
        <f>+K32*F32*12</f>
        <v>58058035.200000003</v>
      </c>
      <c r="M32" s="35">
        <f t="shared" si="2"/>
        <v>1216.4100483982486</v>
      </c>
      <c r="N32" s="33">
        <f t="shared" si="0"/>
        <v>174174105.60000002</v>
      </c>
      <c r="O32" s="36">
        <v>3</v>
      </c>
    </row>
    <row r="33" spans="1:15" ht="30.75" customHeight="1" x14ac:dyDescent="0.2">
      <c r="A33" s="41">
        <v>13</v>
      </c>
      <c r="B33" s="27">
        <v>329</v>
      </c>
      <c r="C33" s="42" t="s">
        <v>8</v>
      </c>
      <c r="D33" s="39" t="s">
        <v>226</v>
      </c>
      <c r="E33" s="60" t="s">
        <v>226</v>
      </c>
      <c r="F33" s="43">
        <v>4500</v>
      </c>
      <c r="G33" s="67"/>
      <c r="H33" s="44" t="s">
        <v>9</v>
      </c>
      <c r="I33" s="44" t="s">
        <v>10</v>
      </c>
      <c r="J33" s="32">
        <f>LOOKUP(MATCH(D33,'factor zona'!C:C,),'factor zona'!A:A,'factor zona'!D:D)</f>
        <v>0</v>
      </c>
      <c r="K33" s="33">
        <f t="shared" si="1"/>
        <v>1314.72</v>
      </c>
      <c r="L33" s="34">
        <f>+K33*F33*12</f>
        <v>70994880</v>
      </c>
      <c r="M33" s="35">
        <f t="shared" si="2"/>
        <v>1487.4579396174233</v>
      </c>
      <c r="N33" s="33">
        <f t="shared" si="0"/>
        <v>212984640</v>
      </c>
      <c r="O33" s="36">
        <v>3</v>
      </c>
    </row>
    <row r="34" spans="1:15" ht="34.5" customHeight="1" x14ac:dyDescent="0.2">
      <c r="A34" s="41">
        <v>13</v>
      </c>
      <c r="B34" s="27">
        <v>330</v>
      </c>
      <c r="C34" s="42" t="s">
        <v>8</v>
      </c>
      <c r="D34" s="39" t="s">
        <v>245</v>
      </c>
      <c r="E34" s="60" t="s">
        <v>245</v>
      </c>
      <c r="F34" s="43">
        <v>4500</v>
      </c>
      <c r="G34" s="67"/>
      <c r="H34" s="44" t="s">
        <v>9</v>
      </c>
      <c r="I34" s="44" t="s">
        <v>10</v>
      </c>
      <c r="J34" s="32">
        <f>LOOKUP(MATCH(D34,'factor zona'!C:C,),'factor zona'!A:A,'factor zona'!D:D)</f>
        <v>0</v>
      </c>
      <c r="K34" s="33">
        <f t="shared" si="1"/>
        <v>1314.72</v>
      </c>
      <c r="L34" s="34">
        <f>+K34*F34*12</f>
        <v>70994880</v>
      </c>
      <c r="M34" s="35">
        <f t="shared" si="2"/>
        <v>1487.4579396174233</v>
      </c>
      <c r="N34" s="33">
        <f t="shared" si="0"/>
        <v>212984640</v>
      </c>
      <c r="O34" s="36">
        <v>3</v>
      </c>
    </row>
    <row r="35" spans="1:15" ht="39" customHeight="1" x14ac:dyDescent="0.2">
      <c r="A35" s="41">
        <v>13</v>
      </c>
      <c r="B35" s="27">
        <v>331</v>
      </c>
      <c r="C35" s="42" t="s">
        <v>8</v>
      </c>
      <c r="D35" s="39" t="s">
        <v>251</v>
      </c>
      <c r="E35" s="60" t="s">
        <v>251</v>
      </c>
      <c r="F35" s="43">
        <v>4500</v>
      </c>
      <c r="G35" s="67"/>
      <c r="H35" s="44" t="s">
        <v>9</v>
      </c>
      <c r="I35" s="44" t="s">
        <v>10</v>
      </c>
      <c r="J35" s="32">
        <f>LOOKUP(MATCH(D35,'factor zona'!C:C,),'factor zona'!A:A,'factor zona'!D:D)</f>
        <v>0</v>
      </c>
      <c r="K35" s="33">
        <f t="shared" si="1"/>
        <v>1314.72</v>
      </c>
      <c r="L35" s="34">
        <f>+K35*F35*12</f>
        <v>70994880</v>
      </c>
      <c r="M35" s="35">
        <f t="shared" si="2"/>
        <v>1487.4579396174233</v>
      </c>
      <c r="N35" s="33">
        <f t="shared" si="0"/>
        <v>212984640</v>
      </c>
      <c r="O35" s="36">
        <v>3</v>
      </c>
    </row>
    <row r="36" spans="1:15" ht="32.25" customHeight="1" x14ac:dyDescent="0.2">
      <c r="A36" s="41">
        <v>13</v>
      </c>
      <c r="B36" s="27">
        <v>332</v>
      </c>
      <c r="C36" s="42" t="s">
        <v>8</v>
      </c>
      <c r="D36" s="39" t="s">
        <v>225</v>
      </c>
      <c r="E36" s="60" t="s">
        <v>225</v>
      </c>
      <c r="F36" s="43">
        <v>3000</v>
      </c>
      <c r="G36" s="67"/>
      <c r="H36" s="44" t="s">
        <v>9</v>
      </c>
      <c r="I36" s="44" t="s">
        <v>10</v>
      </c>
      <c r="J36" s="32">
        <f>LOOKUP(MATCH(D36,'factor zona'!C:C,),'factor zona'!A:A,'factor zona'!D:D)</f>
        <v>0</v>
      </c>
      <c r="K36" s="33">
        <f t="shared" si="1"/>
        <v>1314.72</v>
      </c>
      <c r="L36" s="34">
        <f>+K36*F36*12</f>
        <v>47329920</v>
      </c>
      <c r="M36" s="35">
        <f t="shared" si="2"/>
        <v>991.63862641161563</v>
      </c>
      <c r="N36" s="33">
        <f t="shared" si="0"/>
        <v>141989760</v>
      </c>
      <c r="O36" s="36">
        <v>3</v>
      </c>
    </row>
    <row r="37" spans="1:15" ht="43.5" customHeight="1" x14ac:dyDescent="0.2">
      <c r="A37" s="41">
        <v>13</v>
      </c>
      <c r="B37" s="27">
        <v>333</v>
      </c>
      <c r="C37" s="42" t="s">
        <v>8</v>
      </c>
      <c r="D37" s="39" t="s">
        <v>242</v>
      </c>
      <c r="E37" s="60" t="s">
        <v>242</v>
      </c>
      <c r="F37" s="54">
        <v>4500</v>
      </c>
      <c r="G37" s="67"/>
      <c r="H37" s="44" t="s">
        <v>9</v>
      </c>
      <c r="I37" s="44" t="s">
        <v>10</v>
      </c>
      <c r="J37" s="32">
        <f>LOOKUP(MATCH(D37,'factor zona'!C:C,),'factor zona'!A:A,'factor zona'!D:D)</f>
        <v>0</v>
      </c>
      <c r="K37" s="33">
        <f t="shared" si="1"/>
        <v>1314.72</v>
      </c>
      <c r="L37" s="34">
        <f>+K37*F37*12</f>
        <v>70994880</v>
      </c>
      <c r="M37" s="35">
        <f t="shared" si="2"/>
        <v>1487.4579396174233</v>
      </c>
      <c r="N37" s="33">
        <f t="shared" si="0"/>
        <v>212984640</v>
      </c>
      <c r="O37" s="36">
        <v>3</v>
      </c>
    </row>
    <row r="38" spans="1:15" ht="33" customHeight="1" x14ac:dyDescent="0.2">
      <c r="A38" s="41">
        <v>13</v>
      </c>
      <c r="B38" s="27">
        <v>334</v>
      </c>
      <c r="C38" s="42" t="s">
        <v>8</v>
      </c>
      <c r="D38" s="55" t="s">
        <v>261</v>
      </c>
      <c r="E38" s="66" t="s">
        <v>261</v>
      </c>
      <c r="F38" s="54">
        <v>3200</v>
      </c>
      <c r="G38" s="67"/>
      <c r="H38" s="44" t="s">
        <v>9</v>
      </c>
      <c r="I38" s="44" t="s">
        <v>10</v>
      </c>
      <c r="J38" s="32">
        <f>LOOKUP(MATCH(D38,'factor zona'!C:C,),'factor zona'!A:A,'factor zona'!D:D)</f>
        <v>0</v>
      </c>
      <c r="K38" s="33">
        <f t="shared" si="1"/>
        <v>1314.72</v>
      </c>
      <c r="L38" s="34">
        <f>+K38*F38*12</f>
        <v>50485248</v>
      </c>
      <c r="M38" s="35">
        <f t="shared" si="2"/>
        <v>1057.7478681723899</v>
      </c>
      <c r="N38" s="33">
        <f t="shared" si="0"/>
        <v>151455744</v>
      </c>
      <c r="O38" s="36">
        <v>3</v>
      </c>
    </row>
    <row r="39" spans="1:15" ht="39" customHeight="1" x14ac:dyDescent="0.2">
      <c r="A39" s="41">
        <v>13</v>
      </c>
      <c r="B39" s="27">
        <v>335</v>
      </c>
      <c r="C39" s="42" t="s">
        <v>8</v>
      </c>
      <c r="D39" s="39" t="s">
        <v>230</v>
      </c>
      <c r="E39" s="60" t="s">
        <v>230</v>
      </c>
      <c r="F39" s="54">
        <v>3000</v>
      </c>
      <c r="G39" s="67"/>
      <c r="H39" s="44" t="s">
        <v>9</v>
      </c>
      <c r="I39" s="44" t="s">
        <v>10</v>
      </c>
      <c r="J39" s="32">
        <f>LOOKUP(MATCH(D39,'factor zona'!C:C,),'factor zona'!A:A,'factor zona'!D:D)</f>
        <v>0</v>
      </c>
      <c r="K39" s="33">
        <f t="shared" si="1"/>
        <v>1314.72</v>
      </c>
      <c r="L39" s="34">
        <f>+K39*F39*12</f>
        <v>47329920</v>
      </c>
      <c r="M39" s="35">
        <f t="shared" si="2"/>
        <v>991.63862641161563</v>
      </c>
      <c r="N39" s="33">
        <f t="shared" si="0"/>
        <v>141989760</v>
      </c>
      <c r="O39" s="36">
        <v>3</v>
      </c>
    </row>
    <row r="40" spans="1:15" ht="40.5" customHeight="1" x14ac:dyDescent="0.2">
      <c r="A40" s="41">
        <v>13</v>
      </c>
      <c r="B40" s="27">
        <v>336</v>
      </c>
      <c r="C40" s="42" t="s">
        <v>8</v>
      </c>
      <c r="D40" s="48" t="s">
        <v>13</v>
      </c>
      <c r="E40" s="64" t="s">
        <v>13</v>
      </c>
      <c r="F40" s="54">
        <v>2800</v>
      </c>
      <c r="G40" s="67"/>
      <c r="H40" s="44" t="s">
        <v>9</v>
      </c>
      <c r="I40" s="44" t="s">
        <v>10</v>
      </c>
      <c r="J40" s="32">
        <f>LOOKUP(MATCH(D40,'factor zona'!C:C,),'factor zona'!A:A,'factor zona'!D:D)</f>
        <v>0</v>
      </c>
      <c r="K40" s="33">
        <f t="shared" si="1"/>
        <v>1314.72</v>
      </c>
      <c r="L40" s="34">
        <f>+K40*F40*12</f>
        <v>44174592</v>
      </c>
      <c r="M40" s="35">
        <f t="shared" si="2"/>
        <v>925.52938465084117</v>
      </c>
      <c r="N40" s="33">
        <f t="shared" si="0"/>
        <v>132523776</v>
      </c>
      <c r="O40" s="36">
        <v>3</v>
      </c>
    </row>
    <row r="41" spans="1:15" ht="36" customHeight="1" x14ac:dyDescent="0.2">
      <c r="A41" s="41">
        <v>13</v>
      </c>
      <c r="B41" s="27">
        <v>337</v>
      </c>
      <c r="C41" s="42" t="s">
        <v>8</v>
      </c>
      <c r="D41" s="56" t="s">
        <v>256</v>
      </c>
      <c r="E41" s="64" t="s">
        <v>303</v>
      </c>
      <c r="F41" s="54">
        <v>2000</v>
      </c>
      <c r="G41" s="67"/>
      <c r="H41" s="44" t="s">
        <v>9</v>
      </c>
      <c r="I41" s="44" t="s">
        <v>10</v>
      </c>
      <c r="J41" s="32">
        <f>LOOKUP(MATCH(D41,'factor zona'!C:C,),'factor zona'!A:A,'factor zona'!D:D)</f>
        <v>0</v>
      </c>
      <c r="K41" s="33">
        <f t="shared" si="1"/>
        <v>1314.72</v>
      </c>
      <c r="L41" s="34">
        <f>+K41*F41*12</f>
        <v>31553280</v>
      </c>
      <c r="M41" s="35">
        <f t="shared" si="2"/>
        <v>661.09241760774376</v>
      </c>
      <c r="N41" s="33">
        <f t="shared" si="0"/>
        <v>94659840</v>
      </c>
      <c r="O41" s="36">
        <v>3</v>
      </c>
    </row>
    <row r="42" spans="1:15" ht="30" customHeight="1" x14ac:dyDescent="0.2">
      <c r="A42" s="41">
        <v>13</v>
      </c>
      <c r="B42" s="27">
        <v>338</v>
      </c>
      <c r="C42" s="42" t="s">
        <v>8</v>
      </c>
      <c r="D42" s="48" t="s">
        <v>264</v>
      </c>
      <c r="E42" s="64" t="s">
        <v>14</v>
      </c>
      <c r="F42" s="54">
        <v>2000</v>
      </c>
      <c r="G42" s="67"/>
      <c r="H42" s="44" t="s">
        <v>9</v>
      </c>
      <c r="I42" s="44" t="s">
        <v>10</v>
      </c>
      <c r="J42" s="32">
        <f>LOOKUP(MATCH(D42,'factor zona'!C:C,),'factor zona'!A:A,'factor zona'!D:D)</f>
        <v>0</v>
      </c>
      <c r="K42" s="33">
        <f t="shared" si="1"/>
        <v>1314.72</v>
      </c>
      <c r="L42" s="34">
        <f>+K42*F42*12</f>
        <v>31553280</v>
      </c>
      <c r="M42" s="35">
        <f t="shared" si="2"/>
        <v>661.09241760774376</v>
      </c>
      <c r="N42" s="33">
        <f t="shared" si="0"/>
        <v>94659840</v>
      </c>
      <c r="O42" s="36">
        <v>3</v>
      </c>
    </row>
    <row r="43" spans="1:15" ht="35.25" customHeight="1" x14ac:dyDescent="0.2">
      <c r="A43" s="41">
        <v>13</v>
      </c>
      <c r="B43" s="27">
        <v>339</v>
      </c>
      <c r="C43" s="42" t="s">
        <v>8</v>
      </c>
      <c r="D43" s="48" t="s">
        <v>267</v>
      </c>
      <c r="E43" s="64" t="s">
        <v>15</v>
      </c>
      <c r="F43" s="54">
        <v>2500</v>
      </c>
      <c r="G43" s="67"/>
      <c r="H43" s="44" t="s">
        <v>9</v>
      </c>
      <c r="I43" s="44" t="s">
        <v>10</v>
      </c>
      <c r="J43" s="32">
        <f>LOOKUP(MATCH(D43,'factor zona'!C:C,),'factor zona'!A:A,'factor zona'!D:D)</f>
        <v>0</v>
      </c>
      <c r="K43" s="33">
        <f t="shared" si="1"/>
        <v>1314.72</v>
      </c>
      <c r="L43" s="34">
        <f>+K43*F43*12</f>
        <v>39441600</v>
      </c>
      <c r="M43" s="35">
        <f t="shared" si="2"/>
        <v>826.36552200967969</v>
      </c>
      <c r="N43" s="33">
        <f t="shared" si="0"/>
        <v>118324800</v>
      </c>
      <c r="O43" s="36">
        <v>3</v>
      </c>
    </row>
    <row r="44" spans="1:15" ht="35.25" customHeight="1" x14ac:dyDescent="0.2">
      <c r="A44" s="28">
        <v>13</v>
      </c>
      <c r="B44" s="27">
        <v>340</v>
      </c>
      <c r="C44" s="42" t="s">
        <v>8</v>
      </c>
      <c r="D44" s="48" t="s">
        <v>244</v>
      </c>
      <c r="E44" s="64" t="s">
        <v>16</v>
      </c>
      <c r="F44" s="54">
        <v>4500</v>
      </c>
      <c r="G44" s="67"/>
      <c r="H44" s="44" t="s">
        <v>9</v>
      </c>
      <c r="I44" s="44" t="s">
        <v>10</v>
      </c>
      <c r="J44" s="32">
        <f>LOOKUP(MATCH(D44,'factor zona'!C:C,),'factor zona'!A:A,'factor zona'!D:D)</f>
        <v>0</v>
      </c>
      <c r="K44" s="33">
        <f t="shared" si="1"/>
        <v>1314.72</v>
      </c>
      <c r="L44" s="34">
        <f>+K44*F44*12</f>
        <v>70994880</v>
      </c>
      <c r="M44" s="35">
        <f t="shared" si="2"/>
        <v>1487.4579396174233</v>
      </c>
      <c r="N44" s="33">
        <f t="shared" si="0"/>
        <v>212984640</v>
      </c>
      <c r="O44" s="36">
        <v>3</v>
      </c>
    </row>
    <row r="45" spans="1:15" ht="39" customHeight="1" x14ac:dyDescent="0.2">
      <c r="A45" s="28">
        <v>13</v>
      </c>
      <c r="B45" s="27">
        <v>341</v>
      </c>
      <c r="C45" s="42" t="s">
        <v>8</v>
      </c>
      <c r="D45" s="48" t="s">
        <v>268</v>
      </c>
      <c r="E45" s="64" t="s">
        <v>17</v>
      </c>
      <c r="F45" s="54">
        <v>2500</v>
      </c>
      <c r="G45" s="67"/>
      <c r="H45" s="44" t="s">
        <v>9</v>
      </c>
      <c r="I45" s="44" t="s">
        <v>10</v>
      </c>
      <c r="J45" s="32">
        <f>LOOKUP(MATCH(D45,'factor zona'!C:C,),'factor zona'!A:A,'factor zona'!D:D)</f>
        <v>0</v>
      </c>
      <c r="K45" s="33">
        <f t="shared" si="1"/>
        <v>1314.72</v>
      </c>
      <c r="L45" s="34">
        <f>+K45*F45*12</f>
        <v>39441600</v>
      </c>
      <c r="M45" s="35">
        <f t="shared" si="2"/>
        <v>826.36552200967969</v>
      </c>
      <c r="N45" s="33">
        <f t="shared" si="0"/>
        <v>118324800</v>
      </c>
      <c r="O45" s="36">
        <v>3</v>
      </c>
    </row>
    <row r="46" spans="1:15" ht="42" customHeight="1" x14ac:dyDescent="0.2">
      <c r="A46" s="28">
        <v>13</v>
      </c>
      <c r="B46" s="27">
        <v>342</v>
      </c>
      <c r="C46" s="42" t="s">
        <v>8</v>
      </c>
      <c r="D46" s="39" t="s">
        <v>249</v>
      </c>
      <c r="E46" s="60" t="s">
        <v>249</v>
      </c>
      <c r="F46" s="54">
        <v>3500</v>
      </c>
      <c r="G46" s="67"/>
      <c r="H46" s="44" t="s">
        <v>9</v>
      </c>
      <c r="I46" s="44" t="s">
        <v>10</v>
      </c>
      <c r="J46" s="32">
        <f>LOOKUP(MATCH(D46,'factor zona'!C:C,),'factor zona'!A:A,'factor zona'!D:D)</f>
        <v>0</v>
      </c>
      <c r="K46" s="33">
        <f t="shared" si="1"/>
        <v>1314.72</v>
      </c>
      <c r="L46" s="34">
        <f>+K46*F46*12</f>
        <v>55218240</v>
      </c>
      <c r="M46" s="35">
        <f t="shared" si="2"/>
        <v>1156.9117308135515</v>
      </c>
      <c r="N46" s="33">
        <f t="shared" si="0"/>
        <v>165654720</v>
      </c>
      <c r="O46" s="36">
        <v>3</v>
      </c>
    </row>
    <row r="47" spans="1:15" ht="120.75" customHeight="1" x14ac:dyDescent="0.2">
      <c r="A47" s="28">
        <v>14</v>
      </c>
      <c r="B47" s="27">
        <v>343</v>
      </c>
      <c r="C47" s="42" t="s">
        <v>8</v>
      </c>
      <c r="D47" s="39" t="s">
        <v>282</v>
      </c>
      <c r="E47" s="60" t="s">
        <v>282</v>
      </c>
      <c r="F47" s="43">
        <v>2330</v>
      </c>
      <c r="G47" s="67"/>
      <c r="H47" s="44" t="s">
        <v>9</v>
      </c>
      <c r="I47" s="44" t="s">
        <v>10</v>
      </c>
      <c r="J47" s="32">
        <f>LOOKUP(MATCH(D47,'factor zona'!C:C,),'factor zona'!A:A,'factor zona'!D:D)</f>
        <v>14</v>
      </c>
      <c r="K47" s="33">
        <f t="shared" ref="K47" si="4">0.083*(1+J47%)*15840</f>
        <v>1498.7808000000002</v>
      </c>
      <c r="L47" s="34">
        <f>+K47*F47*12</f>
        <v>41905911.168000005</v>
      </c>
      <c r="M47" s="35">
        <f t="shared" si="2"/>
        <v>877.99683982484453</v>
      </c>
      <c r="N47" s="33">
        <f t="shared" si="0"/>
        <v>125717733.50400001</v>
      </c>
      <c r="O47" s="57">
        <v>3</v>
      </c>
    </row>
    <row r="48" spans="1:15" ht="21.75" customHeight="1" x14ac:dyDescent="0.2">
      <c r="A48" s="1"/>
      <c r="B48" s="1"/>
      <c r="C48" s="1"/>
      <c r="D48" s="1"/>
      <c r="E48" s="2" t="s">
        <v>11</v>
      </c>
      <c r="F48" s="3">
        <f>SUM(F3:F47)</f>
        <v>139515</v>
      </c>
      <c r="G48" s="3">
        <v>1500</v>
      </c>
      <c r="H48" s="1"/>
      <c r="I48" s="1"/>
      <c r="J48" s="1"/>
      <c r="K48" s="4" t="s">
        <v>12</v>
      </c>
      <c r="L48" s="5">
        <f>SUM(L3:L47)</f>
        <v>2439653857.3439999</v>
      </c>
      <c r="M48" s="5">
        <f t="shared" si="2"/>
        <v>51114.707145425207</v>
      </c>
      <c r="N48" s="1"/>
      <c r="O48" s="17"/>
    </row>
    <row r="50" spans="2:12" ht="21.75" customHeight="1" x14ac:dyDescent="0.2">
      <c r="B50" s="21" t="s">
        <v>308</v>
      </c>
      <c r="C50" s="21"/>
      <c r="D50" s="21"/>
      <c r="E50" s="21"/>
      <c r="F50" s="21"/>
      <c r="G50" s="21"/>
      <c r="H50" s="21"/>
      <c r="L50" s="13"/>
    </row>
    <row r="51" spans="2:12" ht="21.75" customHeight="1" x14ac:dyDescent="0.2">
      <c r="L51" s="13"/>
    </row>
    <row r="53" spans="2:12" ht="21.75" customHeight="1" x14ac:dyDescent="0.2">
      <c r="J53" s="15"/>
      <c r="K53" s="15"/>
      <c r="L53" s="15"/>
    </row>
    <row r="54" spans="2:12" ht="21.75" customHeight="1" x14ac:dyDescent="0.2">
      <c r="J54" s="15"/>
      <c r="K54" s="15"/>
      <c r="L54" s="15"/>
    </row>
    <row r="55" spans="2:12" ht="21.75" customHeight="1" x14ac:dyDescent="0.2">
      <c r="J55" s="15"/>
      <c r="K55" s="15"/>
      <c r="L55" s="19"/>
    </row>
    <row r="56" spans="2:12" ht="21.75" customHeight="1" x14ac:dyDescent="0.2">
      <c r="J56" s="15"/>
      <c r="K56" s="15"/>
      <c r="L56" s="20"/>
    </row>
    <row r="57" spans="2:12" ht="21.75" customHeight="1" x14ac:dyDescent="0.2">
      <c r="L57" s="14"/>
    </row>
  </sheetData>
  <mergeCells count="2">
    <mergeCell ref="A1:O1"/>
    <mergeCell ref="G4:G47"/>
  </mergeCells>
  <pageMargins left="0.70866141732283472" right="0.70866141732283472" top="0.74803149606299213" bottom="0.74803149606299213" header="0.31496062992125984" footer="0.31496062992125984"/>
  <pageSetup paperSize="14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3"/>
  <sheetViews>
    <sheetView topLeftCell="A220" workbookViewId="0">
      <selection activeCell="C222" sqref="C222"/>
    </sheetView>
  </sheetViews>
  <sheetFormatPr baseColWidth="10" defaultRowHeight="15" x14ac:dyDescent="0.25"/>
  <cols>
    <col min="1" max="2" width="10.5703125" style="7" bestFit="1" customWidth="1"/>
    <col min="3" max="3" width="18.28515625" style="7" bestFit="1" customWidth="1"/>
    <col min="4" max="4" width="14.85546875" style="7" bestFit="1" customWidth="1"/>
  </cols>
  <sheetData>
    <row r="1" spans="1:4" x14ac:dyDescent="0.25">
      <c r="A1" s="8" t="s">
        <v>296</v>
      </c>
      <c r="B1" s="8" t="s">
        <v>295</v>
      </c>
      <c r="C1" s="8" t="s">
        <v>294</v>
      </c>
      <c r="D1" s="8" t="s">
        <v>42</v>
      </c>
    </row>
    <row r="2" spans="1:4" x14ac:dyDescent="0.25">
      <c r="A2" s="8">
        <v>2</v>
      </c>
      <c r="B2" s="8">
        <v>1</v>
      </c>
      <c r="C2" s="8" t="s">
        <v>46</v>
      </c>
      <c r="D2" s="8">
        <v>28</v>
      </c>
    </row>
    <row r="3" spans="1:4" x14ac:dyDescent="0.25">
      <c r="A3" s="8">
        <v>3</v>
      </c>
      <c r="B3" s="8">
        <v>1</v>
      </c>
      <c r="C3" s="8" t="s">
        <v>48</v>
      </c>
      <c r="D3" s="8">
        <v>28</v>
      </c>
    </row>
    <row r="4" spans="1:4" x14ac:dyDescent="0.25">
      <c r="A4" s="8">
        <v>4</v>
      </c>
      <c r="B4" s="8">
        <v>1</v>
      </c>
      <c r="C4" s="8" t="s">
        <v>44</v>
      </c>
      <c r="D4" s="8">
        <v>28</v>
      </c>
    </row>
    <row r="5" spans="1:4" x14ac:dyDescent="0.25">
      <c r="A5" s="8">
        <v>5</v>
      </c>
      <c r="B5" s="8">
        <v>1</v>
      </c>
      <c r="C5" s="8" t="s">
        <v>47</v>
      </c>
      <c r="D5" s="8">
        <v>28</v>
      </c>
    </row>
    <row r="6" spans="1:4" x14ac:dyDescent="0.25">
      <c r="A6" s="8">
        <v>6</v>
      </c>
      <c r="B6" s="8">
        <v>1</v>
      </c>
      <c r="C6" s="8" t="s">
        <v>45</v>
      </c>
      <c r="D6" s="8">
        <v>28</v>
      </c>
    </row>
    <row r="7" spans="1:4" x14ac:dyDescent="0.25">
      <c r="A7" s="8">
        <v>7</v>
      </c>
      <c r="B7" s="8">
        <v>2</v>
      </c>
      <c r="C7" s="8" t="s">
        <v>18</v>
      </c>
      <c r="D7" s="8">
        <v>28</v>
      </c>
    </row>
    <row r="8" spans="1:4" x14ac:dyDescent="0.25">
      <c r="A8" s="8">
        <v>8</v>
      </c>
      <c r="B8" s="8">
        <v>2</v>
      </c>
      <c r="C8" s="8" t="s">
        <v>49</v>
      </c>
      <c r="D8" s="8">
        <v>28</v>
      </c>
    </row>
    <row r="9" spans="1:4" x14ac:dyDescent="0.25">
      <c r="A9" s="8">
        <v>9</v>
      </c>
      <c r="B9" s="8">
        <v>2</v>
      </c>
      <c r="C9" s="8" t="s">
        <v>51</v>
      </c>
      <c r="D9" s="8">
        <v>28</v>
      </c>
    </row>
    <row r="10" spans="1:4" x14ac:dyDescent="0.25">
      <c r="A10" s="8">
        <v>10</v>
      </c>
      <c r="B10" s="8">
        <v>2</v>
      </c>
      <c r="C10" s="8" t="s">
        <v>52</v>
      </c>
      <c r="D10" s="8">
        <v>28</v>
      </c>
    </row>
    <row r="11" spans="1:4" ht="30" x14ac:dyDescent="0.25">
      <c r="A11" s="8">
        <v>11</v>
      </c>
      <c r="B11" s="8">
        <v>2</v>
      </c>
      <c r="C11" s="8" t="s">
        <v>53</v>
      </c>
      <c r="D11" s="8">
        <v>28</v>
      </c>
    </row>
    <row r="12" spans="1:4" x14ac:dyDescent="0.25">
      <c r="A12" s="8">
        <v>12</v>
      </c>
      <c r="B12" s="8">
        <v>2</v>
      </c>
      <c r="C12" s="8" t="s">
        <v>54</v>
      </c>
      <c r="D12" s="8">
        <v>56</v>
      </c>
    </row>
    <row r="13" spans="1:4" x14ac:dyDescent="0.25">
      <c r="A13" s="8">
        <v>13</v>
      </c>
      <c r="B13" s="8">
        <v>2</v>
      </c>
      <c r="C13" s="8" t="s">
        <v>50</v>
      </c>
      <c r="D13" s="8">
        <v>28</v>
      </c>
    </row>
    <row r="14" spans="1:4" x14ac:dyDescent="0.25">
      <c r="A14" s="8">
        <v>14</v>
      </c>
      <c r="B14" s="8">
        <v>3</v>
      </c>
      <c r="C14" s="8" t="s">
        <v>62</v>
      </c>
      <c r="D14" s="8">
        <v>14</v>
      </c>
    </row>
    <row r="15" spans="1:4" x14ac:dyDescent="0.25">
      <c r="A15" s="8">
        <v>15</v>
      </c>
      <c r="B15" s="8">
        <v>3</v>
      </c>
      <c r="C15" s="8" t="s">
        <v>31</v>
      </c>
      <c r="D15" s="8">
        <v>14</v>
      </c>
    </row>
    <row r="16" spans="1:4" x14ac:dyDescent="0.25">
      <c r="A16" s="8">
        <v>16</v>
      </c>
      <c r="B16" s="8">
        <v>3</v>
      </c>
      <c r="C16" s="8" t="s">
        <v>57</v>
      </c>
      <c r="D16" s="8">
        <v>14</v>
      </c>
    </row>
    <row r="17" spans="1:4" x14ac:dyDescent="0.25">
      <c r="A17" s="8">
        <v>17</v>
      </c>
      <c r="B17" s="8">
        <v>3</v>
      </c>
      <c r="C17" s="8" t="s">
        <v>55</v>
      </c>
      <c r="D17" s="8">
        <v>14</v>
      </c>
    </row>
    <row r="18" spans="1:4" x14ac:dyDescent="0.25">
      <c r="A18" s="8">
        <v>18</v>
      </c>
      <c r="B18" s="8">
        <v>3</v>
      </c>
      <c r="C18" s="8" t="s">
        <v>284</v>
      </c>
      <c r="D18" s="8">
        <v>14</v>
      </c>
    </row>
    <row r="19" spans="1:4" ht="30" x14ac:dyDescent="0.25">
      <c r="A19" s="8">
        <v>19</v>
      </c>
      <c r="B19" s="8">
        <v>3</v>
      </c>
      <c r="C19" s="8" t="s">
        <v>59</v>
      </c>
      <c r="D19" s="8">
        <v>14</v>
      </c>
    </row>
    <row r="20" spans="1:4" x14ac:dyDescent="0.25">
      <c r="A20" s="8">
        <v>20</v>
      </c>
      <c r="B20" s="8">
        <v>3</v>
      </c>
      <c r="C20" s="8" t="s">
        <v>56</v>
      </c>
      <c r="D20" s="8">
        <v>14</v>
      </c>
    </row>
    <row r="21" spans="1:4" x14ac:dyDescent="0.25">
      <c r="A21" s="8">
        <v>21</v>
      </c>
      <c r="B21" s="8">
        <v>3</v>
      </c>
      <c r="C21" s="8" t="s">
        <v>60</v>
      </c>
      <c r="D21" s="8">
        <v>14</v>
      </c>
    </row>
    <row r="22" spans="1:4" x14ac:dyDescent="0.25">
      <c r="A22" s="8">
        <v>22</v>
      </c>
      <c r="B22" s="8">
        <v>3</v>
      </c>
      <c r="C22" s="8" t="s">
        <v>61</v>
      </c>
      <c r="D22" s="8">
        <v>14</v>
      </c>
    </row>
    <row r="23" spans="1:4" x14ac:dyDescent="0.25">
      <c r="A23" s="8">
        <v>23</v>
      </c>
      <c r="B23" s="8">
        <v>3</v>
      </c>
      <c r="C23" s="8" t="s">
        <v>58</v>
      </c>
      <c r="D23" s="8">
        <v>14</v>
      </c>
    </row>
    <row r="24" spans="1:4" x14ac:dyDescent="0.25">
      <c r="A24" s="8">
        <v>24</v>
      </c>
      <c r="B24" s="8">
        <v>4</v>
      </c>
      <c r="C24" s="8" t="s">
        <v>69</v>
      </c>
      <c r="D24" s="8">
        <v>14</v>
      </c>
    </row>
    <row r="25" spans="1:4" x14ac:dyDescent="0.25">
      <c r="A25" s="8">
        <v>25</v>
      </c>
      <c r="B25" s="8">
        <v>4</v>
      </c>
      <c r="C25" s="8" t="s">
        <v>74</v>
      </c>
      <c r="D25" s="8">
        <v>14</v>
      </c>
    </row>
    <row r="26" spans="1:4" x14ac:dyDescent="0.25">
      <c r="A26" s="8">
        <v>26</v>
      </c>
      <c r="B26" s="8">
        <v>4</v>
      </c>
      <c r="C26" s="8" t="s">
        <v>72</v>
      </c>
      <c r="D26" s="8">
        <v>14</v>
      </c>
    </row>
    <row r="27" spans="1:4" x14ac:dyDescent="0.25">
      <c r="A27" s="8">
        <v>27</v>
      </c>
      <c r="B27" s="8">
        <v>4</v>
      </c>
      <c r="C27" s="8" t="s">
        <v>63</v>
      </c>
      <c r="D27" s="8">
        <v>14</v>
      </c>
    </row>
    <row r="28" spans="1:4" x14ac:dyDescent="0.25">
      <c r="A28" s="8">
        <v>28</v>
      </c>
      <c r="B28" s="8">
        <v>4</v>
      </c>
      <c r="C28" s="8" t="s">
        <v>65</v>
      </c>
      <c r="D28" s="8">
        <v>28</v>
      </c>
    </row>
    <row r="29" spans="1:4" x14ac:dyDescent="0.25">
      <c r="A29" s="8">
        <v>29</v>
      </c>
      <c r="B29" s="8">
        <v>4</v>
      </c>
      <c r="C29" s="8" t="s">
        <v>75</v>
      </c>
      <c r="D29" s="8">
        <v>14</v>
      </c>
    </row>
    <row r="30" spans="1:4" x14ac:dyDescent="0.25">
      <c r="A30" s="8">
        <v>30</v>
      </c>
      <c r="B30" s="8">
        <v>4</v>
      </c>
      <c r="C30" s="8" t="s">
        <v>67</v>
      </c>
      <c r="D30" s="8">
        <v>14</v>
      </c>
    </row>
    <row r="31" spans="1:4" x14ac:dyDescent="0.25">
      <c r="A31" s="8">
        <v>31</v>
      </c>
      <c r="B31" s="8">
        <v>4</v>
      </c>
      <c r="C31" s="8" t="s">
        <v>68</v>
      </c>
      <c r="D31" s="8">
        <v>14</v>
      </c>
    </row>
    <row r="32" spans="1:4" x14ac:dyDescent="0.25">
      <c r="A32" s="8">
        <v>32</v>
      </c>
      <c r="B32" s="8">
        <v>4</v>
      </c>
      <c r="C32" s="8" t="s">
        <v>73</v>
      </c>
      <c r="D32" s="8">
        <v>14</v>
      </c>
    </row>
    <row r="33" spans="1:4" x14ac:dyDescent="0.25">
      <c r="A33" s="8">
        <v>33</v>
      </c>
      <c r="B33" s="8">
        <v>4</v>
      </c>
      <c r="C33" s="8" t="s">
        <v>64</v>
      </c>
      <c r="D33" s="8">
        <v>14</v>
      </c>
    </row>
    <row r="34" spans="1:4" x14ac:dyDescent="0.25">
      <c r="A34" s="8">
        <v>34</v>
      </c>
      <c r="B34" s="8">
        <v>4</v>
      </c>
      <c r="C34" s="8" t="s">
        <v>76</v>
      </c>
      <c r="D34" s="8">
        <v>14</v>
      </c>
    </row>
    <row r="35" spans="1:4" x14ac:dyDescent="0.25">
      <c r="A35" s="8">
        <v>35</v>
      </c>
      <c r="B35" s="8">
        <v>4</v>
      </c>
      <c r="C35" s="8" t="s">
        <v>71</v>
      </c>
      <c r="D35" s="8">
        <v>14</v>
      </c>
    </row>
    <row r="36" spans="1:4" x14ac:dyDescent="0.25">
      <c r="A36" s="8">
        <v>36</v>
      </c>
      <c r="B36" s="8">
        <v>4</v>
      </c>
      <c r="C36" s="8" t="s">
        <v>70</v>
      </c>
      <c r="D36" s="8">
        <v>14</v>
      </c>
    </row>
    <row r="37" spans="1:4" x14ac:dyDescent="0.25">
      <c r="A37" s="8">
        <v>37</v>
      </c>
      <c r="B37" s="8">
        <v>4</v>
      </c>
      <c r="C37" s="8" t="s">
        <v>66</v>
      </c>
      <c r="D37" s="8">
        <v>14</v>
      </c>
    </row>
    <row r="38" spans="1:4" s="7" customFormat="1" x14ac:dyDescent="0.25">
      <c r="A38" s="8">
        <v>38</v>
      </c>
      <c r="B38" s="8">
        <v>5</v>
      </c>
      <c r="C38" s="8" t="s">
        <v>19</v>
      </c>
      <c r="D38" s="8">
        <v>0</v>
      </c>
    </row>
    <row r="39" spans="1:4" x14ac:dyDescent="0.25">
      <c r="A39" s="8">
        <v>39</v>
      </c>
      <c r="B39" s="8">
        <v>5</v>
      </c>
      <c r="C39" s="8" t="s">
        <v>101</v>
      </c>
      <c r="D39" s="8">
        <v>0</v>
      </c>
    </row>
    <row r="40" spans="1:4" x14ac:dyDescent="0.25">
      <c r="A40" s="8">
        <v>40</v>
      </c>
      <c r="B40" s="8">
        <v>5</v>
      </c>
      <c r="C40" s="8" t="s">
        <v>89</v>
      </c>
      <c r="D40" s="8">
        <v>0</v>
      </c>
    </row>
    <row r="41" spans="1:4" x14ac:dyDescent="0.25">
      <c r="A41" s="8">
        <v>41</v>
      </c>
      <c r="B41" s="8">
        <v>5</v>
      </c>
      <c r="C41" s="8" t="s">
        <v>100</v>
      </c>
      <c r="D41" s="8">
        <v>0</v>
      </c>
    </row>
    <row r="42" spans="1:4" x14ac:dyDescent="0.25">
      <c r="A42" s="8">
        <v>42</v>
      </c>
      <c r="B42" s="8">
        <v>5</v>
      </c>
      <c r="C42" s="8" t="s">
        <v>95</v>
      </c>
      <c r="D42" s="8">
        <v>0</v>
      </c>
    </row>
    <row r="43" spans="1:4" x14ac:dyDescent="0.25">
      <c r="A43" s="8">
        <v>43</v>
      </c>
      <c r="B43" s="8">
        <v>5</v>
      </c>
      <c r="C43" s="8" t="s">
        <v>88</v>
      </c>
      <c r="D43" s="8">
        <v>14</v>
      </c>
    </row>
    <row r="44" spans="1:4" x14ac:dyDescent="0.25">
      <c r="A44" s="8">
        <v>44</v>
      </c>
      <c r="B44" s="8">
        <v>5</v>
      </c>
      <c r="C44" s="8" t="s">
        <v>94</v>
      </c>
      <c r="D44" s="8">
        <v>0</v>
      </c>
    </row>
    <row r="45" spans="1:4" x14ac:dyDescent="0.25">
      <c r="A45" s="8">
        <v>45</v>
      </c>
      <c r="B45" s="8">
        <v>5</v>
      </c>
      <c r="C45" s="8" t="s">
        <v>93</v>
      </c>
      <c r="D45" s="8">
        <v>0</v>
      </c>
    </row>
    <row r="46" spans="1:4" x14ac:dyDescent="0.25">
      <c r="A46" s="8">
        <v>46</v>
      </c>
      <c r="B46" s="8">
        <v>5</v>
      </c>
      <c r="C46" s="8" t="s">
        <v>105</v>
      </c>
      <c r="D46" s="8">
        <v>0</v>
      </c>
    </row>
    <row r="47" spans="1:4" x14ac:dyDescent="0.25">
      <c r="A47" s="8">
        <v>47</v>
      </c>
      <c r="B47" s="8">
        <v>5</v>
      </c>
      <c r="C47" s="8" t="s">
        <v>96</v>
      </c>
      <c r="D47" s="8">
        <v>0</v>
      </c>
    </row>
    <row r="48" spans="1:4" x14ac:dyDescent="0.25">
      <c r="A48" s="8">
        <v>48</v>
      </c>
      <c r="B48" s="8">
        <v>5</v>
      </c>
      <c r="C48" s="8" t="s">
        <v>85</v>
      </c>
      <c r="D48" s="8">
        <v>100</v>
      </c>
    </row>
    <row r="49" spans="1:4" s="7" customFormat="1" x14ac:dyDescent="0.25">
      <c r="A49" s="8">
        <v>49</v>
      </c>
      <c r="B49" s="8">
        <v>5</v>
      </c>
      <c r="C49" s="8" t="s">
        <v>297</v>
      </c>
      <c r="D49" s="8">
        <v>0</v>
      </c>
    </row>
    <row r="50" spans="1:4" x14ac:dyDescent="0.25">
      <c r="A50" s="8">
        <v>50</v>
      </c>
      <c r="B50" s="8">
        <v>5</v>
      </c>
      <c r="C50" s="8" t="s">
        <v>293</v>
      </c>
      <c r="D50" s="8">
        <v>0</v>
      </c>
    </row>
    <row r="51" spans="1:4" x14ac:dyDescent="0.25">
      <c r="A51" s="8">
        <v>51</v>
      </c>
      <c r="B51" s="8">
        <v>5</v>
      </c>
      <c r="C51" s="8" t="s">
        <v>92</v>
      </c>
      <c r="D51" s="8">
        <v>0</v>
      </c>
    </row>
    <row r="52" spans="1:4" x14ac:dyDescent="0.25">
      <c r="A52" s="8">
        <v>52</v>
      </c>
      <c r="B52" s="8">
        <v>5</v>
      </c>
      <c r="C52" s="8" t="s">
        <v>86</v>
      </c>
      <c r="D52" s="8">
        <v>0</v>
      </c>
    </row>
    <row r="53" spans="1:4" x14ac:dyDescent="0.25">
      <c r="A53" s="8">
        <v>53</v>
      </c>
      <c r="B53" s="8">
        <v>5</v>
      </c>
      <c r="C53" s="8" t="s">
        <v>91</v>
      </c>
      <c r="D53" s="8">
        <v>0</v>
      </c>
    </row>
    <row r="54" spans="1:4" x14ac:dyDescent="0.25">
      <c r="A54" s="8">
        <v>54</v>
      </c>
      <c r="B54" s="8">
        <v>5</v>
      </c>
      <c r="C54" s="8" t="s">
        <v>90</v>
      </c>
      <c r="D54" s="8">
        <v>14</v>
      </c>
    </row>
    <row r="55" spans="1:4" x14ac:dyDescent="0.25">
      <c r="A55" s="8">
        <v>55</v>
      </c>
      <c r="B55" s="8">
        <v>5</v>
      </c>
      <c r="C55" s="8" t="s">
        <v>87</v>
      </c>
      <c r="D55" s="8">
        <v>0</v>
      </c>
    </row>
    <row r="56" spans="1:4" x14ac:dyDescent="0.25">
      <c r="A56" s="8">
        <v>56</v>
      </c>
      <c r="B56" s="8">
        <v>5</v>
      </c>
      <c r="C56" s="8" t="s">
        <v>98</v>
      </c>
      <c r="D56" s="8">
        <v>0</v>
      </c>
    </row>
    <row r="57" spans="1:4" x14ac:dyDescent="0.25">
      <c r="A57" s="8">
        <v>57</v>
      </c>
      <c r="B57" s="8">
        <v>5</v>
      </c>
      <c r="C57" s="8" t="s">
        <v>99</v>
      </c>
      <c r="D57" s="8">
        <v>0</v>
      </c>
    </row>
    <row r="58" spans="1:4" x14ac:dyDescent="0.25">
      <c r="A58" s="8">
        <v>58</v>
      </c>
      <c r="B58" s="8">
        <v>5</v>
      </c>
      <c r="C58" s="8" t="s">
        <v>97</v>
      </c>
      <c r="D58" s="8">
        <v>0</v>
      </c>
    </row>
    <row r="59" spans="1:4" x14ac:dyDescent="0.25">
      <c r="A59" s="8">
        <v>59</v>
      </c>
      <c r="B59" s="8">
        <v>5</v>
      </c>
      <c r="C59" s="8" t="s">
        <v>104</v>
      </c>
      <c r="D59" s="8">
        <v>0</v>
      </c>
    </row>
    <row r="60" spans="1:4" x14ac:dyDescent="0.25">
      <c r="A60" s="8">
        <v>60</v>
      </c>
      <c r="B60" s="8">
        <v>5</v>
      </c>
      <c r="C60" s="8" t="s">
        <v>83</v>
      </c>
      <c r="D60" s="8">
        <v>0</v>
      </c>
    </row>
    <row r="61" spans="1:4" x14ac:dyDescent="0.25">
      <c r="A61" s="8">
        <v>61</v>
      </c>
      <c r="B61" s="8">
        <v>5</v>
      </c>
      <c r="C61" s="8" t="s">
        <v>84</v>
      </c>
      <c r="D61" s="8">
        <v>0</v>
      </c>
    </row>
    <row r="62" spans="1:4" x14ac:dyDescent="0.25">
      <c r="A62" s="8">
        <v>62</v>
      </c>
      <c r="B62" s="8">
        <v>5</v>
      </c>
      <c r="C62" s="8" t="s">
        <v>77</v>
      </c>
      <c r="D62" s="8">
        <v>0</v>
      </c>
    </row>
    <row r="63" spans="1:4" x14ac:dyDescent="0.25">
      <c r="A63" s="8">
        <v>63</v>
      </c>
      <c r="B63" s="8">
        <v>5</v>
      </c>
      <c r="C63" s="8" t="s">
        <v>106</v>
      </c>
      <c r="D63" s="8">
        <v>0</v>
      </c>
    </row>
    <row r="64" spans="1:4" x14ac:dyDescent="0.25">
      <c r="A64" s="8">
        <v>64</v>
      </c>
      <c r="B64" s="8">
        <v>5</v>
      </c>
      <c r="C64" s="8" t="s">
        <v>80</v>
      </c>
      <c r="D64" s="8">
        <v>0</v>
      </c>
    </row>
    <row r="65" spans="1:4" x14ac:dyDescent="0.25">
      <c r="A65" s="8">
        <v>65</v>
      </c>
      <c r="B65" s="8">
        <v>5</v>
      </c>
      <c r="C65" s="8" t="s">
        <v>81</v>
      </c>
      <c r="D65" s="8">
        <v>0</v>
      </c>
    </row>
    <row r="66" spans="1:4" x14ac:dyDescent="0.25">
      <c r="A66" s="8">
        <v>66</v>
      </c>
      <c r="B66" s="8">
        <v>5</v>
      </c>
      <c r="C66" s="8" t="s">
        <v>103</v>
      </c>
      <c r="D66" s="8">
        <v>0</v>
      </c>
    </row>
    <row r="67" spans="1:4" x14ac:dyDescent="0.25">
      <c r="A67" s="8">
        <v>67</v>
      </c>
      <c r="B67" s="8">
        <v>5</v>
      </c>
      <c r="C67" s="8" t="s">
        <v>79</v>
      </c>
      <c r="D67" s="8">
        <v>0</v>
      </c>
    </row>
    <row r="68" spans="1:4" x14ac:dyDescent="0.25">
      <c r="A68" s="8">
        <v>68</v>
      </c>
      <c r="B68" s="8">
        <v>5</v>
      </c>
      <c r="C68" s="8" t="s">
        <v>107</v>
      </c>
      <c r="D68" s="8">
        <v>0</v>
      </c>
    </row>
    <row r="69" spans="1:4" x14ac:dyDescent="0.25">
      <c r="A69" s="8">
        <v>69</v>
      </c>
      <c r="B69" s="8">
        <v>5</v>
      </c>
      <c r="C69" s="8" t="s">
        <v>82</v>
      </c>
      <c r="D69" s="8">
        <v>0</v>
      </c>
    </row>
    <row r="70" spans="1:4" x14ac:dyDescent="0.25">
      <c r="A70" s="8">
        <v>70</v>
      </c>
      <c r="B70" s="8">
        <v>5</v>
      </c>
      <c r="C70" s="8" t="s">
        <v>78</v>
      </c>
      <c r="D70" s="8">
        <v>0</v>
      </c>
    </row>
    <row r="71" spans="1:4" x14ac:dyDescent="0.25">
      <c r="A71" s="8">
        <v>71</v>
      </c>
      <c r="B71" s="8">
        <v>5</v>
      </c>
      <c r="C71" s="8" t="s">
        <v>102</v>
      </c>
      <c r="D71" s="8">
        <v>0</v>
      </c>
    </row>
    <row r="72" spans="1:4" x14ac:dyDescent="0.25">
      <c r="A72" s="8">
        <v>72</v>
      </c>
      <c r="B72" s="8">
        <v>6</v>
      </c>
      <c r="C72" s="8" t="s">
        <v>120</v>
      </c>
      <c r="D72" s="8">
        <v>0</v>
      </c>
    </row>
    <row r="73" spans="1:4" x14ac:dyDescent="0.25">
      <c r="A73" s="8">
        <v>73</v>
      </c>
      <c r="B73" s="8">
        <v>6</v>
      </c>
      <c r="C73" s="8" t="s">
        <v>116</v>
      </c>
      <c r="D73" s="8">
        <v>0</v>
      </c>
    </row>
    <row r="74" spans="1:4" x14ac:dyDescent="0.25">
      <c r="A74" s="8">
        <v>74</v>
      </c>
      <c r="B74" s="8">
        <v>6</v>
      </c>
      <c r="C74" s="8" t="s">
        <v>40</v>
      </c>
      <c r="D74" s="8">
        <v>0</v>
      </c>
    </row>
    <row r="75" spans="1:4" x14ac:dyDescent="0.25">
      <c r="A75" s="8">
        <v>75</v>
      </c>
      <c r="B75" s="8">
        <v>6</v>
      </c>
      <c r="C75" s="8" t="s">
        <v>118</v>
      </c>
      <c r="D75" s="8">
        <v>0</v>
      </c>
    </row>
    <row r="76" spans="1:4" x14ac:dyDescent="0.25">
      <c r="A76" s="8">
        <v>76</v>
      </c>
      <c r="B76" s="8">
        <v>6</v>
      </c>
      <c r="C76" s="8" t="s">
        <v>110</v>
      </c>
      <c r="D76" s="8">
        <v>0</v>
      </c>
    </row>
    <row r="77" spans="1:4" s="7" customFormat="1" x14ac:dyDescent="0.25">
      <c r="A77" s="8">
        <v>77</v>
      </c>
      <c r="B77" s="8">
        <v>6</v>
      </c>
      <c r="C77" s="8" t="s">
        <v>39</v>
      </c>
      <c r="D77" s="8">
        <v>0</v>
      </c>
    </row>
    <row r="78" spans="1:4" x14ac:dyDescent="0.25">
      <c r="A78" s="8">
        <v>78</v>
      </c>
      <c r="B78" s="8">
        <v>6</v>
      </c>
      <c r="C78" s="8" t="s">
        <v>124</v>
      </c>
      <c r="D78" s="8">
        <v>0</v>
      </c>
    </row>
    <row r="79" spans="1:4" x14ac:dyDescent="0.25">
      <c r="A79" s="8">
        <v>79</v>
      </c>
      <c r="B79" s="8">
        <v>6</v>
      </c>
      <c r="C79" s="8" t="s">
        <v>117</v>
      </c>
      <c r="D79" s="8">
        <v>0</v>
      </c>
    </row>
    <row r="80" spans="1:4" x14ac:dyDescent="0.25">
      <c r="A80" s="8">
        <v>80</v>
      </c>
      <c r="B80" s="8">
        <v>6</v>
      </c>
      <c r="C80" s="8" t="s">
        <v>123</v>
      </c>
      <c r="D80" s="8">
        <v>0</v>
      </c>
    </row>
    <row r="81" spans="1:4" x14ac:dyDescent="0.25">
      <c r="A81" s="8">
        <v>81</v>
      </c>
      <c r="B81" s="8">
        <v>6</v>
      </c>
      <c r="C81" s="8" t="s">
        <v>119</v>
      </c>
      <c r="D81" s="8">
        <v>0</v>
      </c>
    </row>
    <row r="82" spans="1:4" x14ac:dyDescent="0.25">
      <c r="A82" s="8">
        <v>82</v>
      </c>
      <c r="B82" s="8">
        <v>6</v>
      </c>
      <c r="C82" s="8" t="s">
        <v>126</v>
      </c>
      <c r="D82" s="8">
        <v>0</v>
      </c>
    </row>
    <row r="83" spans="1:4" x14ac:dyDescent="0.25">
      <c r="A83" s="8">
        <v>83</v>
      </c>
      <c r="B83" s="8">
        <v>6</v>
      </c>
      <c r="C83" s="8" t="s">
        <v>121</v>
      </c>
      <c r="D83" s="8">
        <v>0</v>
      </c>
    </row>
    <row r="84" spans="1:4" x14ac:dyDescent="0.25">
      <c r="A84" s="8">
        <v>84</v>
      </c>
      <c r="B84" s="8">
        <v>6</v>
      </c>
      <c r="C84" s="8" t="s">
        <v>115</v>
      </c>
      <c r="D84" s="8">
        <v>0</v>
      </c>
    </row>
    <row r="85" spans="1:4" x14ac:dyDescent="0.25">
      <c r="A85" s="8">
        <v>85</v>
      </c>
      <c r="B85" s="8">
        <v>6</v>
      </c>
      <c r="C85" s="8" t="s">
        <v>125</v>
      </c>
      <c r="D85" s="8">
        <v>0</v>
      </c>
    </row>
    <row r="86" spans="1:4" ht="30" x14ac:dyDescent="0.25">
      <c r="A86" s="8">
        <v>86</v>
      </c>
      <c r="B86" s="8">
        <v>6</v>
      </c>
      <c r="C86" s="8" t="s">
        <v>113</v>
      </c>
      <c r="D86" s="8">
        <v>0</v>
      </c>
    </row>
    <row r="87" spans="1:4" x14ac:dyDescent="0.25">
      <c r="A87" s="8">
        <v>87</v>
      </c>
      <c r="B87" s="8">
        <v>6</v>
      </c>
      <c r="C87" s="8" t="s">
        <v>108</v>
      </c>
      <c r="D87" s="8">
        <v>0</v>
      </c>
    </row>
    <row r="88" spans="1:4" x14ac:dyDescent="0.25">
      <c r="A88" s="8">
        <v>88</v>
      </c>
      <c r="B88" s="8">
        <v>6</v>
      </c>
      <c r="C88" s="8" t="s">
        <v>111</v>
      </c>
      <c r="D88" s="8">
        <v>0</v>
      </c>
    </row>
    <row r="89" spans="1:4" x14ac:dyDescent="0.25">
      <c r="A89" s="8">
        <v>89</v>
      </c>
      <c r="B89" s="8">
        <v>6</v>
      </c>
      <c r="C89" s="8" t="s">
        <v>122</v>
      </c>
      <c r="D89" s="8">
        <v>0</v>
      </c>
    </row>
    <row r="90" spans="1:4" x14ac:dyDescent="0.25">
      <c r="A90" s="8">
        <v>90</v>
      </c>
      <c r="B90" s="8">
        <v>6</v>
      </c>
      <c r="C90" s="8" t="s">
        <v>112</v>
      </c>
      <c r="D90" s="8">
        <v>0</v>
      </c>
    </row>
    <row r="91" spans="1:4" x14ac:dyDescent="0.25">
      <c r="A91" s="8">
        <v>91</v>
      </c>
      <c r="B91" s="8">
        <v>6</v>
      </c>
      <c r="C91" s="8" t="s">
        <v>114</v>
      </c>
      <c r="D91" s="8">
        <v>0</v>
      </c>
    </row>
    <row r="92" spans="1:4" x14ac:dyDescent="0.25">
      <c r="A92" s="8">
        <v>92</v>
      </c>
      <c r="B92" s="8">
        <v>6</v>
      </c>
      <c r="C92" s="8" t="s">
        <v>109</v>
      </c>
      <c r="D92" s="8">
        <v>0</v>
      </c>
    </row>
    <row r="93" spans="1:4" x14ac:dyDescent="0.25">
      <c r="A93" s="8">
        <v>93</v>
      </c>
      <c r="B93" s="8">
        <v>7</v>
      </c>
      <c r="C93" s="8" t="s">
        <v>127</v>
      </c>
      <c r="D93" s="8">
        <v>14</v>
      </c>
    </row>
    <row r="94" spans="1:4" x14ac:dyDescent="0.25">
      <c r="A94" s="8">
        <v>94</v>
      </c>
      <c r="B94" s="8">
        <v>7</v>
      </c>
      <c r="C94" s="8" t="s">
        <v>138</v>
      </c>
      <c r="D94" s="8">
        <v>14</v>
      </c>
    </row>
    <row r="95" spans="1:4" x14ac:dyDescent="0.25">
      <c r="A95" s="8">
        <v>95</v>
      </c>
      <c r="B95" s="8">
        <v>7</v>
      </c>
      <c r="C95" s="8" t="s">
        <v>133</v>
      </c>
      <c r="D95" s="8">
        <v>0</v>
      </c>
    </row>
    <row r="96" spans="1:4" x14ac:dyDescent="0.25">
      <c r="A96" s="8">
        <v>96</v>
      </c>
      <c r="B96" s="8">
        <v>7</v>
      </c>
      <c r="C96" s="8" t="s">
        <v>137</v>
      </c>
      <c r="D96" s="8">
        <v>14</v>
      </c>
    </row>
    <row r="97" spans="1:4" x14ac:dyDescent="0.25">
      <c r="A97" s="8">
        <v>97</v>
      </c>
      <c r="B97" s="8">
        <v>7</v>
      </c>
      <c r="C97" s="8" t="s">
        <v>132</v>
      </c>
      <c r="D97" s="8">
        <v>0</v>
      </c>
    </row>
    <row r="98" spans="1:4" x14ac:dyDescent="0.25">
      <c r="A98" s="8">
        <v>98</v>
      </c>
      <c r="B98" s="8">
        <v>7</v>
      </c>
      <c r="C98" s="8" t="s">
        <v>287</v>
      </c>
      <c r="D98" s="8">
        <v>0</v>
      </c>
    </row>
    <row r="99" spans="1:4" s="7" customFormat="1" x14ac:dyDescent="0.25">
      <c r="A99" s="8">
        <v>99</v>
      </c>
      <c r="B99" s="8">
        <v>7</v>
      </c>
      <c r="C99" s="8" t="s">
        <v>298</v>
      </c>
      <c r="D99" s="8">
        <v>0</v>
      </c>
    </row>
    <row r="100" spans="1:4" x14ac:dyDescent="0.25">
      <c r="A100" s="8">
        <v>100</v>
      </c>
      <c r="B100" s="8">
        <v>7</v>
      </c>
      <c r="C100" s="8" t="s">
        <v>136</v>
      </c>
      <c r="D100" s="8">
        <v>0</v>
      </c>
    </row>
    <row r="101" spans="1:4" x14ac:dyDescent="0.25">
      <c r="A101" s="8">
        <v>101</v>
      </c>
      <c r="B101" s="8">
        <v>7</v>
      </c>
      <c r="C101" s="8" t="s">
        <v>130</v>
      </c>
      <c r="D101" s="8">
        <v>0</v>
      </c>
    </row>
    <row r="102" spans="1:4" x14ac:dyDescent="0.25">
      <c r="A102" s="8">
        <v>102</v>
      </c>
      <c r="B102" s="8">
        <v>7</v>
      </c>
      <c r="C102" s="8" t="s">
        <v>34</v>
      </c>
      <c r="D102" s="8">
        <v>0</v>
      </c>
    </row>
    <row r="103" spans="1:4" x14ac:dyDescent="0.25">
      <c r="A103" s="8">
        <v>103</v>
      </c>
      <c r="B103" s="8">
        <v>7</v>
      </c>
      <c r="C103" s="8" t="s">
        <v>129</v>
      </c>
      <c r="D103" s="8">
        <v>0</v>
      </c>
    </row>
    <row r="104" spans="1:4" x14ac:dyDescent="0.25">
      <c r="A104" s="8">
        <v>104</v>
      </c>
      <c r="B104" s="8">
        <v>7</v>
      </c>
      <c r="C104" s="8" t="s">
        <v>131</v>
      </c>
      <c r="D104" s="8">
        <v>0</v>
      </c>
    </row>
    <row r="105" spans="1:4" x14ac:dyDescent="0.25">
      <c r="A105" s="8">
        <v>105</v>
      </c>
      <c r="B105" s="8">
        <v>7</v>
      </c>
      <c r="C105" s="8" t="s">
        <v>139</v>
      </c>
      <c r="D105" s="8">
        <v>0</v>
      </c>
    </row>
    <row r="106" spans="1:4" x14ac:dyDescent="0.25">
      <c r="A106" s="8">
        <v>106</v>
      </c>
      <c r="B106" s="8">
        <v>7</v>
      </c>
      <c r="C106" s="8" t="s">
        <v>135</v>
      </c>
      <c r="D106" s="8">
        <v>14</v>
      </c>
    </row>
    <row r="107" spans="1:4" x14ac:dyDescent="0.25">
      <c r="A107" s="8">
        <v>107</v>
      </c>
      <c r="B107" s="8">
        <v>7</v>
      </c>
      <c r="C107" s="8" t="s">
        <v>141</v>
      </c>
      <c r="D107" s="8">
        <v>0</v>
      </c>
    </row>
    <row r="108" spans="1:4" x14ac:dyDescent="0.25">
      <c r="A108" s="8">
        <v>108</v>
      </c>
      <c r="B108" s="8">
        <v>7</v>
      </c>
      <c r="C108" s="8" t="s">
        <v>35</v>
      </c>
      <c r="D108" s="8">
        <v>0</v>
      </c>
    </row>
    <row r="109" spans="1:4" x14ac:dyDescent="0.25">
      <c r="A109" s="8">
        <v>109</v>
      </c>
      <c r="B109" s="8">
        <v>7</v>
      </c>
      <c r="C109" s="8" t="s">
        <v>134</v>
      </c>
      <c r="D109" s="8">
        <v>0</v>
      </c>
    </row>
    <row r="110" spans="1:4" x14ac:dyDescent="0.25">
      <c r="A110" s="8">
        <v>110</v>
      </c>
      <c r="B110" s="8">
        <v>7</v>
      </c>
      <c r="C110" s="8" t="s">
        <v>142</v>
      </c>
      <c r="D110" s="8">
        <v>0</v>
      </c>
    </row>
    <row r="111" spans="1:4" x14ac:dyDescent="0.25">
      <c r="A111" s="8">
        <v>111</v>
      </c>
      <c r="B111" s="8">
        <v>7</v>
      </c>
      <c r="C111" s="8" t="s">
        <v>128</v>
      </c>
      <c r="D111" s="8">
        <v>0</v>
      </c>
    </row>
    <row r="112" spans="1:4" x14ac:dyDescent="0.25">
      <c r="A112" s="8">
        <v>112</v>
      </c>
      <c r="B112" s="8">
        <v>7</v>
      </c>
      <c r="C112" s="8" t="s">
        <v>140</v>
      </c>
      <c r="D112" s="8">
        <v>0</v>
      </c>
    </row>
    <row r="113" spans="1:4" x14ac:dyDescent="0.25">
      <c r="A113" s="8">
        <v>113</v>
      </c>
      <c r="B113" s="8">
        <v>8</v>
      </c>
      <c r="C113" s="8" t="s">
        <v>155</v>
      </c>
      <c r="D113" s="8">
        <v>14</v>
      </c>
    </row>
    <row r="114" spans="1:4" x14ac:dyDescent="0.25">
      <c r="A114" s="8">
        <v>114</v>
      </c>
      <c r="B114" s="8">
        <v>8</v>
      </c>
      <c r="C114" s="8" t="s">
        <v>162</v>
      </c>
      <c r="D114" s="8">
        <v>14</v>
      </c>
    </row>
    <row r="115" spans="1:4" x14ac:dyDescent="0.25">
      <c r="A115" s="8">
        <v>115</v>
      </c>
      <c r="B115" s="8">
        <v>8</v>
      </c>
      <c r="C115" s="8" t="s">
        <v>170</v>
      </c>
      <c r="D115" s="8">
        <v>14</v>
      </c>
    </row>
    <row r="116" spans="1:4" x14ac:dyDescent="0.25">
      <c r="A116" s="8">
        <v>116</v>
      </c>
      <c r="B116" s="8">
        <v>8</v>
      </c>
      <c r="C116" s="8" t="s">
        <v>25</v>
      </c>
      <c r="D116" s="8">
        <v>14</v>
      </c>
    </row>
    <row r="117" spans="1:4" x14ac:dyDescent="0.25">
      <c r="A117" s="8">
        <v>117</v>
      </c>
      <c r="B117" s="8">
        <v>8</v>
      </c>
      <c r="C117" s="8" t="s">
        <v>154</v>
      </c>
      <c r="D117" s="8">
        <v>14</v>
      </c>
    </row>
    <row r="118" spans="1:4" x14ac:dyDescent="0.25">
      <c r="A118" s="8">
        <v>118</v>
      </c>
      <c r="B118" s="8">
        <v>8</v>
      </c>
      <c r="C118" s="8" t="s">
        <v>143</v>
      </c>
      <c r="D118" s="8">
        <v>14</v>
      </c>
    </row>
    <row r="119" spans="1:4" x14ac:dyDescent="0.25">
      <c r="A119" s="8">
        <v>119</v>
      </c>
      <c r="B119" s="9">
        <v>8</v>
      </c>
      <c r="C119" s="9" t="s">
        <v>286</v>
      </c>
      <c r="D119" s="9">
        <v>14</v>
      </c>
    </row>
    <row r="120" spans="1:4" x14ac:dyDescent="0.25">
      <c r="A120" s="8">
        <v>120</v>
      </c>
      <c r="B120" s="8">
        <v>8</v>
      </c>
      <c r="C120" s="8" t="s">
        <v>151</v>
      </c>
      <c r="D120" s="8">
        <v>14</v>
      </c>
    </row>
    <row r="121" spans="1:4" x14ac:dyDescent="0.25">
      <c r="A121" s="8">
        <v>121</v>
      </c>
      <c r="B121" s="8">
        <v>8</v>
      </c>
      <c r="C121" s="8" t="s">
        <v>145</v>
      </c>
      <c r="D121" s="8">
        <v>14</v>
      </c>
    </row>
    <row r="122" spans="1:4" x14ac:dyDescent="0.25">
      <c r="A122" s="8">
        <v>122</v>
      </c>
      <c r="B122" s="8">
        <v>8</v>
      </c>
      <c r="C122" s="8" t="s">
        <v>167</v>
      </c>
      <c r="D122" s="8">
        <v>14</v>
      </c>
    </row>
    <row r="123" spans="1:4" x14ac:dyDescent="0.25">
      <c r="A123" s="8">
        <v>123</v>
      </c>
      <c r="B123" s="8">
        <v>8</v>
      </c>
      <c r="C123" s="8" t="s">
        <v>148</v>
      </c>
      <c r="D123" s="8">
        <v>14</v>
      </c>
    </row>
    <row r="124" spans="1:4" x14ac:dyDescent="0.25">
      <c r="A124" s="8">
        <v>124</v>
      </c>
      <c r="B124" s="8">
        <v>8</v>
      </c>
      <c r="C124" s="8" t="s">
        <v>285</v>
      </c>
      <c r="D124" s="8">
        <v>14</v>
      </c>
    </row>
    <row r="125" spans="1:4" x14ac:dyDescent="0.25">
      <c r="A125" s="8">
        <v>125</v>
      </c>
      <c r="B125" s="8">
        <v>8</v>
      </c>
      <c r="C125" s="8" t="s">
        <v>147</v>
      </c>
      <c r="D125" s="8">
        <v>14</v>
      </c>
    </row>
    <row r="126" spans="1:4" x14ac:dyDescent="0.25">
      <c r="A126" s="8">
        <v>126</v>
      </c>
      <c r="B126" s="8">
        <v>8</v>
      </c>
      <c r="C126" s="8" t="s">
        <v>146</v>
      </c>
      <c r="D126" s="8">
        <v>14</v>
      </c>
    </row>
    <row r="127" spans="1:4" x14ac:dyDescent="0.25">
      <c r="A127" s="8">
        <v>127</v>
      </c>
      <c r="B127" s="8">
        <v>8</v>
      </c>
      <c r="C127" s="8" t="s">
        <v>153</v>
      </c>
      <c r="D127" s="8">
        <v>14</v>
      </c>
    </row>
    <row r="128" spans="1:4" x14ac:dyDescent="0.25">
      <c r="A128" s="8">
        <v>128</v>
      </c>
      <c r="B128" s="8">
        <v>8</v>
      </c>
      <c r="C128" s="8" t="s">
        <v>171</v>
      </c>
      <c r="D128" s="8">
        <v>14</v>
      </c>
    </row>
    <row r="129" spans="1:4" x14ac:dyDescent="0.25">
      <c r="A129" s="8">
        <v>129</v>
      </c>
      <c r="B129" s="8">
        <v>8</v>
      </c>
      <c r="C129" s="8" t="s">
        <v>144</v>
      </c>
      <c r="D129" s="8">
        <v>14</v>
      </c>
    </row>
    <row r="130" spans="1:4" x14ac:dyDescent="0.25">
      <c r="A130" s="8">
        <v>130</v>
      </c>
      <c r="B130" s="8">
        <v>8</v>
      </c>
      <c r="C130" s="8" t="s">
        <v>24</v>
      </c>
      <c r="D130" s="8">
        <v>14</v>
      </c>
    </row>
    <row r="131" spans="1:4" x14ac:dyDescent="0.25">
      <c r="A131" s="8">
        <v>131</v>
      </c>
      <c r="B131" s="8">
        <v>8</v>
      </c>
      <c r="C131" s="8" t="s">
        <v>22</v>
      </c>
      <c r="D131" s="8">
        <v>28</v>
      </c>
    </row>
    <row r="132" spans="1:4" x14ac:dyDescent="0.25">
      <c r="A132" s="8">
        <v>132</v>
      </c>
      <c r="B132" s="8">
        <v>8</v>
      </c>
      <c r="C132" s="8" t="s">
        <v>149</v>
      </c>
      <c r="D132" s="8">
        <v>14</v>
      </c>
    </row>
    <row r="133" spans="1:4" x14ac:dyDescent="0.25">
      <c r="A133" s="8">
        <v>133</v>
      </c>
      <c r="B133" s="8">
        <v>8</v>
      </c>
      <c r="C133" s="8" t="s">
        <v>23</v>
      </c>
      <c r="D133" s="8">
        <v>28</v>
      </c>
    </row>
    <row r="134" spans="1:4" x14ac:dyDescent="0.25">
      <c r="A134" s="8">
        <v>134</v>
      </c>
      <c r="B134" s="8">
        <v>8</v>
      </c>
      <c r="C134" s="8" t="s">
        <v>163</v>
      </c>
      <c r="D134" s="8">
        <v>14</v>
      </c>
    </row>
    <row r="135" spans="1:4" x14ac:dyDescent="0.25">
      <c r="A135" s="8">
        <v>135</v>
      </c>
      <c r="B135" s="8">
        <v>8</v>
      </c>
      <c r="C135" s="8" t="s">
        <v>165</v>
      </c>
      <c r="D135" s="8">
        <v>14</v>
      </c>
    </row>
    <row r="136" spans="1:4" x14ac:dyDescent="0.25">
      <c r="A136" s="8">
        <v>136</v>
      </c>
      <c r="B136" s="8">
        <v>8</v>
      </c>
      <c r="C136" s="8" t="s">
        <v>161</v>
      </c>
      <c r="D136" s="8">
        <v>14</v>
      </c>
    </row>
    <row r="137" spans="1:4" x14ac:dyDescent="0.25">
      <c r="A137" s="8">
        <v>137</v>
      </c>
      <c r="B137" s="8">
        <v>8</v>
      </c>
      <c r="C137" s="8" t="s">
        <v>168</v>
      </c>
      <c r="D137" s="8">
        <v>14</v>
      </c>
    </row>
    <row r="138" spans="1:4" x14ac:dyDescent="0.25">
      <c r="A138" s="8">
        <v>138</v>
      </c>
      <c r="B138" s="8">
        <v>8</v>
      </c>
      <c r="C138" s="8" t="s">
        <v>160</v>
      </c>
      <c r="D138" s="8">
        <v>14</v>
      </c>
    </row>
    <row r="139" spans="1:4" x14ac:dyDescent="0.25">
      <c r="A139" s="8">
        <v>139</v>
      </c>
      <c r="B139" s="8">
        <v>8</v>
      </c>
      <c r="C139" s="8" t="s">
        <v>21</v>
      </c>
      <c r="D139" s="8">
        <v>14</v>
      </c>
    </row>
    <row r="140" spans="1:4" s="7" customFormat="1" x14ac:dyDescent="0.25">
      <c r="A140" s="8">
        <v>140</v>
      </c>
      <c r="B140" s="8">
        <v>8</v>
      </c>
      <c r="C140" s="8" t="s">
        <v>299</v>
      </c>
      <c r="D140" s="8">
        <v>14</v>
      </c>
    </row>
    <row r="141" spans="1:4" x14ac:dyDescent="0.25">
      <c r="A141" s="8">
        <v>141</v>
      </c>
      <c r="B141" s="8">
        <v>8</v>
      </c>
      <c r="C141" s="8" t="s">
        <v>164</v>
      </c>
      <c r="D141" s="8">
        <v>14</v>
      </c>
    </row>
    <row r="142" spans="1:4" x14ac:dyDescent="0.25">
      <c r="A142" s="8">
        <v>142</v>
      </c>
      <c r="B142" s="8">
        <v>8</v>
      </c>
      <c r="C142" s="8" t="s">
        <v>166</v>
      </c>
      <c r="D142" s="8">
        <v>14</v>
      </c>
    </row>
    <row r="143" spans="1:4" ht="30" x14ac:dyDescent="0.25">
      <c r="A143" s="8">
        <v>143</v>
      </c>
      <c r="B143" s="8">
        <v>8</v>
      </c>
      <c r="C143" s="8" t="s">
        <v>150</v>
      </c>
      <c r="D143" s="8">
        <v>14</v>
      </c>
    </row>
    <row r="144" spans="1:4" x14ac:dyDescent="0.25">
      <c r="A144" s="8">
        <v>144</v>
      </c>
      <c r="B144" s="8">
        <v>8</v>
      </c>
      <c r="C144" s="8" t="s">
        <v>156</v>
      </c>
      <c r="D144" s="8">
        <v>14</v>
      </c>
    </row>
    <row r="145" spans="1:4" x14ac:dyDescent="0.25">
      <c r="A145" s="8">
        <v>145</v>
      </c>
      <c r="B145" s="8">
        <v>8</v>
      </c>
      <c r="C145" s="8" t="s">
        <v>169</v>
      </c>
      <c r="D145" s="8">
        <v>14</v>
      </c>
    </row>
    <row r="146" spans="1:4" x14ac:dyDescent="0.25">
      <c r="A146" s="8">
        <v>146</v>
      </c>
      <c r="B146" s="8">
        <v>8</v>
      </c>
      <c r="C146" s="8" t="s">
        <v>152</v>
      </c>
      <c r="D146" s="8">
        <v>14</v>
      </c>
    </row>
    <row r="147" spans="1:4" x14ac:dyDescent="0.25">
      <c r="A147" s="8">
        <v>147</v>
      </c>
      <c r="B147" s="8">
        <v>8</v>
      </c>
      <c r="C147" s="8" t="s">
        <v>158</v>
      </c>
      <c r="D147" s="8">
        <v>14</v>
      </c>
    </row>
    <row r="148" spans="1:4" x14ac:dyDescent="0.25">
      <c r="A148" s="8">
        <v>148</v>
      </c>
      <c r="B148" s="8">
        <v>8</v>
      </c>
      <c r="C148" s="8" t="s">
        <v>26</v>
      </c>
      <c r="D148" s="8">
        <v>14</v>
      </c>
    </row>
    <row r="149" spans="1:4" x14ac:dyDescent="0.25">
      <c r="A149" s="8">
        <v>149</v>
      </c>
      <c r="B149" s="8">
        <v>8</v>
      </c>
      <c r="C149" s="8" t="s">
        <v>157</v>
      </c>
      <c r="D149" s="8">
        <v>14</v>
      </c>
    </row>
    <row r="150" spans="1:4" x14ac:dyDescent="0.25">
      <c r="A150" s="8">
        <v>150</v>
      </c>
      <c r="B150" s="8">
        <v>8</v>
      </c>
      <c r="C150" s="8" t="s">
        <v>159</v>
      </c>
      <c r="D150" s="8">
        <v>14</v>
      </c>
    </row>
    <row r="151" spans="1:4" x14ac:dyDescent="0.25">
      <c r="A151" s="8">
        <v>151</v>
      </c>
      <c r="B151" s="8">
        <v>9</v>
      </c>
      <c r="C151" s="8" t="s">
        <v>174</v>
      </c>
      <c r="D151" s="8">
        <v>14</v>
      </c>
    </row>
    <row r="152" spans="1:4" x14ac:dyDescent="0.25">
      <c r="A152" s="8">
        <v>152</v>
      </c>
      <c r="B152" s="8">
        <v>9</v>
      </c>
      <c r="C152" s="8" t="s">
        <v>194</v>
      </c>
      <c r="D152" s="8">
        <v>14</v>
      </c>
    </row>
    <row r="153" spans="1:4" x14ac:dyDescent="0.25">
      <c r="A153" s="8">
        <v>153</v>
      </c>
      <c r="B153" s="8">
        <v>9</v>
      </c>
      <c r="C153" s="8" t="s">
        <v>181</v>
      </c>
      <c r="D153" s="8">
        <v>14</v>
      </c>
    </row>
    <row r="154" spans="1:4" x14ac:dyDescent="0.25">
      <c r="A154" s="8">
        <v>154</v>
      </c>
      <c r="B154" s="8">
        <v>9</v>
      </c>
      <c r="C154" s="8" t="s">
        <v>186</v>
      </c>
      <c r="D154" s="8">
        <v>14</v>
      </c>
    </row>
    <row r="155" spans="1:4" x14ac:dyDescent="0.25">
      <c r="A155" s="8">
        <v>155</v>
      </c>
      <c r="B155" s="8">
        <v>9</v>
      </c>
      <c r="C155" s="8" t="s">
        <v>184</v>
      </c>
      <c r="D155" s="8">
        <v>14</v>
      </c>
    </row>
    <row r="156" spans="1:4" x14ac:dyDescent="0.25">
      <c r="A156" s="8">
        <v>156</v>
      </c>
      <c r="B156" s="8">
        <v>9</v>
      </c>
      <c r="C156" s="8" t="s">
        <v>188</v>
      </c>
      <c r="D156" s="8">
        <v>14</v>
      </c>
    </row>
    <row r="157" spans="1:4" x14ac:dyDescent="0.25">
      <c r="A157" s="8">
        <v>157</v>
      </c>
      <c r="B157" s="8">
        <v>9</v>
      </c>
      <c r="C157" s="8" t="s">
        <v>189</v>
      </c>
      <c r="D157" s="8">
        <v>14</v>
      </c>
    </row>
    <row r="158" spans="1:4" x14ac:dyDescent="0.25">
      <c r="A158" s="8">
        <v>158</v>
      </c>
      <c r="B158" s="8">
        <v>9</v>
      </c>
      <c r="C158" s="8" t="s">
        <v>191</v>
      </c>
      <c r="D158" s="8">
        <v>14</v>
      </c>
    </row>
    <row r="159" spans="1:4" x14ac:dyDescent="0.25">
      <c r="A159" s="8">
        <v>159</v>
      </c>
      <c r="B159" s="8">
        <v>9</v>
      </c>
      <c r="C159" s="8" t="s">
        <v>193</v>
      </c>
      <c r="D159" s="8">
        <v>14</v>
      </c>
    </row>
    <row r="160" spans="1:4" x14ac:dyDescent="0.25">
      <c r="A160" s="8">
        <v>160</v>
      </c>
      <c r="B160" s="8">
        <v>9</v>
      </c>
      <c r="C160" s="8" t="s">
        <v>197</v>
      </c>
      <c r="D160" s="8">
        <v>14</v>
      </c>
    </row>
    <row r="161" spans="1:4" x14ac:dyDescent="0.25">
      <c r="A161" s="8">
        <v>161</v>
      </c>
      <c r="B161" s="8">
        <v>9</v>
      </c>
      <c r="C161" s="8" t="s">
        <v>195</v>
      </c>
      <c r="D161" s="8">
        <v>14</v>
      </c>
    </row>
    <row r="162" spans="1:4" x14ac:dyDescent="0.25">
      <c r="A162" s="8">
        <v>162</v>
      </c>
      <c r="B162" s="8">
        <v>9</v>
      </c>
      <c r="C162" s="8" t="s">
        <v>176</v>
      </c>
      <c r="D162" s="8">
        <v>14</v>
      </c>
    </row>
    <row r="163" spans="1:4" x14ac:dyDescent="0.25">
      <c r="A163" s="8">
        <v>163</v>
      </c>
      <c r="B163" s="8">
        <v>9</v>
      </c>
      <c r="C163" s="8" t="s">
        <v>178</v>
      </c>
      <c r="D163" s="8">
        <v>14</v>
      </c>
    </row>
    <row r="164" spans="1:4" x14ac:dyDescent="0.25">
      <c r="A164" s="8">
        <v>164</v>
      </c>
      <c r="B164" s="8">
        <v>9</v>
      </c>
      <c r="C164" s="8" t="s">
        <v>177</v>
      </c>
      <c r="D164" s="8">
        <v>14</v>
      </c>
    </row>
    <row r="165" spans="1:4" x14ac:dyDescent="0.25">
      <c r="A165" s="8">
        <v>165</v>
      </c>
      <c r="B165" s="8">
        <v>9</v>
      </c>
      <c r="C165" s="8" t="s">
        <v>180</v>
      </c>
      <c r="D165" s="8">
        <v>14</v>
      </c>
    </row>
    <row r="166" spans="1:4" x14ac:dyDescent="0.25">
      <c r="A166" s="8">
        <v>166</v>
      </c>
      <c r="B166" s="8">
        <v>9</v>
      </c>
      <c r="C166" s="8" t="s">
        <v>192</v>
      </c>
      <c r="D166" s="8">
        <v>14</v>
      </c>
    </row>
    <row r="167" spans="1:4" x14ac:dyDescent="0.25">
      <c r="A167" s="8">
        <v>167</v>
      </c>
      <c r="B167" s="8">
        <v>9</v>
      </c>
      <c r="C167" s="8" t="s">
        <v>196</v>
      </c>
      <c r="D167" s="8">
        <v>14</v>
      </c>
    </row>
    <row r="168" spans="1:4" x14ac:dyDescent="0.25">
      <c r="A168" s="8">
        <v>168</v>
      </c>
      <c r="B168" s="8">
        <v>9</v>
      </c>
      <c r="C168" s="8" t="s">
        <v>185</v>
      </c>
      <c r="D168" s="8">
        <v>14</v>
      </c>
    </row>
    <row r="169" spans="1:4" x14ac:dyDescent="0.25">
      <c r="A169" s="8">
        <v>169</v>
      </c>
      <c r="B169" s="8">
        <v>9</v>
      </c>
      <c r="C169" s="8" t="s">
        <v>190</v>
      </c>
      <c r="D169" s="8">
        <v>14</v>
      </c>
    </row>
    <row r="170" spans="1:4" x14ac:dyDescent="0.25">
      <c r="A170" s="8">
        <v>170</v>
      </c>
      <c r="B170" s="8">
        <v>9</v>
      </c>
      <c r="C170" s="8" t="s">
        <v>183</v>
      </c>
      <c r="D170" s="8">
        <v>14</v>
      </c>
    </row>
    <row r="171" spans="1:4" x14ac:dyDescent="0.25">
      <c r="A171" s="8">
        <v>171</v>
      </c>
      <c r="B171" s="8">
        <v>9</v>
      </c>
      <c r="C171" s="8" t="s">
        <v>173</v>
      </c>
      <c r="D171" s="8">
        <v>14</v>
      </c>
    </row>
    <row r="172" spans="1:4" x14ac:dyDescent="0.25">
      <c r="A172" s="8">
        <v>172</v>
      </c>
      <c r="B172" s="8">
        <v>9</v>
      </c>
      <c r="C172" s="8" t="s">
        <v>187</v>
      </c>
      <c r="D172" s="8">
        <v>14</v>
      </c>
    </row>
    <row r="173" spans="1:4" x14ac:dyDescent="0.25">
      <c r="A173" s="8">
        <v>173</v>
      </c>
      <c r="B173" s="8">
        <v>9</v>
      </c>
      <c r="C173" s="8" t="s">
        <v>175</v>
      </c>
      <c r="D173" s="8">
        <v>14</v>
      </c>
    </row>
    <row r="174" spans="1:4" x14ac:dyDescent="0.25">
      <c r="A174" s="8">
        <v>174</v>
      </c>
      <c r="B174" s="8">
        <v>9</v>
      </c>
      <c r="C174" s="8" t="s">
        <v>288</v>
      </c>
      <c r="D174" s="8">
        <v>14</v>
      </c>
    </row>
    <row r="175" spans="1:4" x14ac:dyDescent="0.25">
      <c r="A175" s="8">
        <v>175</v>
      </c>
      <c r="B175" s="8">
        <v>9</v>
      </c>
      <c r="C175" s="8" t="s">
        <v>179</v>
      </c>
      <c r="D175" s="8">
        <v>14</v>
      </c>
    </row>
    <row r="176" spans="1:4" x14ac:dyDescent="0.25">
      <c r="A176" s="8">
        <v>176</v>
      </c>
      <c r="B176" s="8">
        <v>9</v>
      </c>
      <c r="C176" s="8" t="s">
        <v>182</v>
      </c>
      <c r="D176" s="8">
        <v>14</v>
      </c>
    </row>
    <row r="177" spans="1:4" x14ac:dyDescent="0.25">
      <c r="A177" s="8">
        <v>177</v>
      </c>
      <c r="B177" s="8">
        <v>9</v>
      </c>
      <c r="C177" s="8" t="s">
        <v>172</v>
      </c>
      <c r="D177" s="8">
        <v>14</v>
      </c>
    </row>
    <row r="178" spans="1:4" x14ac:dyDescent="0.25">
      <c r="A178" s="8">
        <v>178</v>
      </c>
      <c r="B178" s="8">
        <v>10</v>
      </c>
      <c r="C178" s="8" t="s">
        <v>203</v>
      </c>
      <c r="D178" s="8">
        <v>28</v>
      </c>
    </row>
    <row r="179" spans="1:4" x14ac:dyDescent="0.25">
      <c r="A179" s="8">
        <v>179</v>
      </c>
      <c r="B179" s="8">
        <v>10</v>
      </c>
      <c r="C179" s="8" t="s">
        <v>205</v>
      </c>
      <c r="D179" s="8">
        <v>14</v>
      </c>
    </row>
    <row r="180" spans="1:4" x14ac:dyDescent="0.25">
      <c r="A180" s="8">
        <v>180</v>
      </c>
      <c r="B180" s="8">
        <v>10</v>
      </c>
      <c r="C180" s="8" t="s">
        <v>199</v>
      </c>
      <c r="D180" s="8">
        <v>28</v>
      </c>
    </row>
    <row r="181" spans="1:4" x14ac:dyDescent="0.25">
      <c r="A181" s="8">
        <v>181</v>
      </c>
      <c r="B181" s="8">
        <v>10</v>
      </c>
      <c r="C181" s="8" t="s">
        <v>206</v>
      </c>
      <c r="D181" s="8">
        <v>14</v>
      </c>
    </row>
    <row r="182" spans="1:4" x14ac:dyDescent="0.25">
      <c r="A182" s="8">
        <v>182</v>
      </c>
      <c r="B182" s="8">
        <v>10</v>
      </c>
      <c r="C182" s="8" t="s">
        <v>214</v>
      </c>
      <c r="D182" s="8">
        <v>14</v>
      </c>
    </row>
    <row r="183" spans="1:4" x14ac:dyDescent="0.25">
      <c r="A183" s="8">
        <v>183</v>
      </c>
      <c r="B183" s="8">
        <v>10</v>
      </c>
      <c r="C183" s="8" t="s">
        <v>200</v>
      </c>
      <c r="D183" s="8">
        <v>56</v>
      </c>
    </row>
    <row r="184" spans="1:4" x14ac:dyDescent="0.25">
      <c r="A184" s="8">
        <v>184</v>
      </c>
      <c r="B184" s="8">
        <v>10</v>
      </c>
      <c r="C184" s="8" t="s">
        <v>211</v>
      </c>
      <c r="D184" s="8">
        <v>56</v>
      </c>
    </row>
    <row r="185" spans="1:4" x14ac:dyDescent="0.25">
      <c r="A185" s="8">
        <v>185</v>
      </c>
      <c r="B185" s="8">
        <v>10</v>
      </c>
      <c r="C185" s="8" t="s">
        <v>207</v>
      </c>
      <c r="D185" s="8">
        <v>14</v>
      </c>
    </row>
    <row r="186" spans="1:4" x14ac:dyDescent="0.25">
      <c r="A186" s="8">
        <v>186</v>
      </c>
      <c r="B186" s="8">
        <v>10</v>
      </c>
      <c r="C186" s="8" t="s">
        <v>204</v>
      </c>
      <c r="D186" s="8">
        <v>14</v>
      </c>
    </row>
    <row r="187" spans="1:4" x14ac:dyDescent="0.25">
      <c r="A187" s="8">
        <v>187</v>
      </c>
      <c r="B187" s="8">
        <v>10</v>
      </c>
      <c r="C187" s="8" t="s">
        <v>212</v>
      </c>
      <c r="D187" s="8">
        <v>14</v>
      </c>
    </row>
    <row r="188" spans="1:4" x14ac:dyDescent="0.25">
      <c r="A188" s="8">
        <v>188</v>
      </c>
      <c r="B188" s="8">
        <v>10</v>
      </c>
      <c r="C188" s="8" t="s">
        <v>27</v>
      </c>
      <c r="D188" s="8">
        <v>14</v>
      </c>
    </row>
    <row r="189" spans="1:4" x14ac:dyDescent="0.25">
      <c r="A189" s="8">
        <v>189</v>
      </c>
      <c r="B189" s="8">
        <v>10</v>
      </c>
      <c r="C189" s="8" t="s">
        <v>215</v>
      </c>
      <c r="D189" s="8">
        <v>56</v>
      </c>
    </row>
    <row r="190" spans="1:4" x14ac:dyDescent="0.25">
      <c r="A190" s="8">
        <v>190</v>
      </c>
      <c r="B190" s="8">
        <v>10</v>
      </c>
      <c r="C190" s="8" t="s">
        <v>201</v>
      </c>
      <c r="D190" s="8">
        <v>14</v>
      </c>
    </row>
    <row r="191" spans="1:4" x14ac:dyDescent="0.25">
      <c r="A191" s="8">
        <v>191</v>
      </c>
      <c r="B191" s="8">
        <v>10</v>
      </c>
      <c r="C191" s="8" t="s">
        <v>198</v>
      </c>
      <c r="D191" s="8">
        <v>14</v>
      </c>
    </row>
    <row r="192" spans="1:4" x14ac:dyDescent="0.25">
      <c r="A192" s="8">
        <v>192</v>
      </c>
      <c r="B192" s="8">
        <v>10</v>
      </c>
      <c r="C192" s="8" t="s">
        <v>202</v>
      </c>
      <c r="D192" s="8">
        <v>14</v>
      </c>
    </row>
    <row r="193" spans="1:4" x14ac:dyDescent="0.25">
      <c r="A193" s="8">
        <v>193</v>
      </c>
      <c r="B193" s="8">
        <v>10</v>
      </c>
      <c r="C193" s="8" t="s">
        <v>208</v>
      </c>
      <c r="D193" s="8">
        <v>28</v>
      </c>
    </row>
    <row r="194" spans="1:4" x14ac:dyDescent="0.25">
      <c r="A194" s="8">
        <v>194</v>
      </c>
      <c r="B194" s="8">
        <v>10</v>
      </c>
      <c r="C194" s="8" t="s">
        <v>210</v>
      </c>
      <c r="D194" s="8">
        <v>28</v>
      </c>
    </row>
    <row r="195" spans="1:4" ht="30" x14ac:dyDescent="0.25">
      <c r="A195" s="8">
        <v>195</v>
      </c>
      <c r="B195" s="8">
        <v>10</v>
      </c>
      <c r="C195" s="8" t="s">
        <v>209</v>
      </c>
      <c r="D195" s="8">
        <v>14</v>
      </c>
    </row>
    <row r="196" spans="1:4" x14ac:dyDescent="0.25">
      <c r="A196" s="8">
        <v>196</v>
      </c>
      <c r="B196" s="8">
        <v>10</v>
      </c>
      <c r="C196" s="8" t="s">
        <v>213</v>
      </c>
      <c r="D196" s="8">
        <v>14</v>
      </c>
    </row>
    <row r="197" spans="1:4" x14ac:dyDescent="0.25">
      <c r="A197" s="8">
        <v>197</v>
      </c>
      <c r="B197" s="8">
        <v>11</v>
      </c>
      <c r="C197" s="8" t="s">
        <v>28</v>
      </c>
      <c r="D197" s="8">
        <v>84</v>
      </c>
    </row>
    <row r="198" spans="1:4" x14ac:dyDescent="0.25">
      <c r="A198" s="8">
        <v>198</v>
      </c>
      <c r="B198" s="8">
        <v>11</v>
      </c>
      <c r="C198" s="8" t="s">
        <v>29</v>
      </c>
      <c r="D198" s="8">
        <v>84</v>
      </c>
    </row>
    <row r="199" spans="1:4" x14ac:dyDescent="0.25">
      <c r="A199" s="8">
        <v>199</v>
      </c>
      <c r="B199" s="8">
        <v>11</v>
      </c>
      <c r="C199" s="8" t="s">
        <v>30</v>
      </c>
      <c r="D199" s="8">
        <v>84</v>
      </c>
    </row>
    <row r="200" spans="1:4" x14ac:dyDescent="0.25">
      <c r="A200" s="8">
        <v>200</v>
      </c>
      <c r="B200" s="8">
        <v>11</v>
      </c>
      <c r="C200" s="8" t="s">
        <v>217</v>
      </c>
      <c r="D200" s="8">
        <v>84</v>
      </c>
    </row>
    <row r="201" spans="1:4" x14ac:dyDescent="0.25">
      <c r="A201" s="8">
        <v>201</v>
      </c>
      <c r="B201" s="8">
        <v>11</v>
      </c>
      <c r="C201" s="8" t="s">
        <v>216</v>
      </c>
      <c r="D201" s="8">
        <v>84</v>
      </c>
    </row>
    <row r="202" spans="1:4" x14ac:dyDescent="0.25">
      <c r="A202" s="8">
        <v>202</v>
      </c>
      <c r="B202" s="8">
        <v>11</v>
      </c>
      <c r="C202" s="8" t="s">
        <v>289</v>
      </c>
      <c r="D202" s="8">
        <v>84</v>
      </c>
    </row>
    <row r="203" spans="1:4" x14ac:dyDescent="0.25">
      <c r="A203" s="8">
        <v>203</v>
      </c>
      <c r="B203" s="8">
        <v>11</v>
      </c>
      <c r="C203" s="8" t="s">
        <v>218</v>
      </c>
      <c r="D203" s="8">
        <v>84</v>
      </c>
    </row>
    <row r="204" spans="1:4" x14ac:dyDescent="0.25">
      <c r="A204" s="8">
        <v>204</v>
      </c>
      <c r="B204" s="8">
        <v>12</v>
      </c>
      <c r="C204" s="8" t="s">
        <v>222</v>
      </c>
      <c r="D204" s="8">
        <v>100</v>
      </c>
    </row>
    <row r="205" spans="1:4" x14ac:dyDescent="0.25">
      <c r="A205" s="8">
        <v>205</v>
      </c>
      <c r="B205" s="8">
        <v>12</v>
      </c>
      <c r="C205" s="8" t="s">
        <v>220</v>
      </c>
      <c r="D205" s="8">
        <v>84</v>
      </c>
    </row>
    <row r="206" spans="1:4" x14ac:dyDescent="0.25">
      <c r="A206" s="8">
        <v>206</v>
      </c>
      <c r="B206" s="8">
        <v>12</v>
      </c>
      <c r="C206" s="8" t="s">
        <v>221</v>
      </c>
      <c r="D206" s="8">
        <v>84</v>
      </c>
    </row>
    <row r="207" spans="1:4" x14ac:dyDescent="0.25">
      <c r="A207" s="8">
        <v>207</v>
      </c>
      <c r="B207" s="10">
        <v>12</v>
      </c>
      <c r="C207" s="10" t="s">
        <v>291</v>
      </c>
      <c r="D207" s="10">
        <v>84</v>
      </c>
    </row>
    <row r="208" spans="1:4" x14ac:dyDescent="0.25">
      <c r="A208" s="8">
        <v>208</v>
      </c>
      <c r="B208" s="8">
        <v>12</v>
      </c>
      <c r="C208" s="8" t="s">
        <v>219</v>
      </c>
      <c r="D208" s="8">
        <v>56</v>
      </c>
    </row>
    <row r="209" spans="1:4" x14ac:dyDescent="0.25">
      <c r="A209" s="8">
        <v>209</v>
      </c>
      <c r="B209" s="8">
        <v>13</v>
      </c>
      <c r="C209" s="8" t="s">
        <v>225</v>
      </c>
      <c r="D209" s="8">
        <v>0</v>
      </c>
    </row>
    <row r="210" spans="1:4" x14ac:dyDescent="0.25">
      <c r="A210" s="8">
        <v>210</v>
      </c>
      <c r="B210" s="8">
        <v>13</v>
      </c>
      <c r="C210" s="8" t="s">
        <v>253</v>
      </c>
      <c r="D210" s="8">
        <v>0</v>
      </c>
    </row>
    <row r="211" spans="1:4" x14ac:dyDescent="0.25">
      <c r="A211" s="8">
        <v>211</v>
      </c>
      <c r="B211" s="8">
        <v>13</v>
      </c>
      <c r="C211" s="8" t="s">
        <v>226</v>
      </c>
      <c r="D211" s="8">
        <v>0</v>
      </c>
    </row>
    <row r="212" spans="1:4" x14ac:dyDescent="0.25">
      <c r="A212" s="8">
        <v>212</v>
      </c>
      <c r="B212" s="8">
        <v>13</v>
      </c>
      <c r="C212" s="8" t="s">
        <v>255</v>
      </c>
      <c r="D212" s="8">
        <v>0</v>
      </c>
    </row>
    <row r="213" spans="1:4" x14ac:dyDescent="0.25">
      <c r="A213" s="8">
        <v>213</v>
      </c>
      <c r="B213" s="8">
        <v>13</v>
      </c>
      <c r="C213" s="8" t="s">
        <v>223</v>
      </c>
      <c r="D213" s="8">
        <v>0</v>
      </c>
    </row>
    <row r="214" spans="1:4" x14ac:dyDescent="0.25">
      <c r="A214" s="8">
        <v>214</v>
      </c>
      <c r="B214" s="8">
        <v>13</v>
      </c>
      <c r="C214" s="8" t="s">
        <v>234</v>
      </c>
      <c r="D214" s="8">
        <v>0</v>
      </c>
    </row>
    <row r="215" spans="1:4" x14ac:dyDescent="0.25">
      <c r="A215" s="8">
        <v>215</v>
      </c>
      <c r="B215" s="8">
        <v>13</v>
      </c>
      <c r="C215" s="8" t="s">
        <v>267</v>
      </c>
      <c r="D215" s="8">
        <v>0</v>
      </c>
    </row>
    <row r="216" spans="1:4" x14ac:dyDescent="0.25">
      <c r="A216" s="8">
        <v>216</v>
      </c>
      <c r="B216" s="8">
        <v>13</v>
      </c>
      <c r="C216" s="8" t="s">
        <v>257</v>
      </c>
      <c r="D216" s="8">
        <v>0</v>
      </c>
    </row>
    <row r="217" spans="1:4" x14ac:dyDescent="0.25">
      <c r="A217" s="8">
        <v>217</v>
      </c>
      <c r="B217" s="8">
        <v>13</v>
      </c>
      <c r="C217" s="8" t="s">
        <v>230</v>
      </c>
      <c r="D217" s="8">
        <v>0</v>
      </c>
    </row>
    <row r="218" spans="1:4" x14ac:dyDescent="0.25">
      <c r="A218" s="8">
        <v>218</v>
      </c>
      <c r="B218" s="8">
        <v>13</v>
      </c>
      <c r="C218" s="8" t="s">
        <v>238</v>
      </c>
      <c r="D218" s="8">
        <v>0</v>
      </c>
    </row>
    <row r="219" spans="1:4" x14ac:dyDescent="0.25">
      <c r="A219" s="8">
        <v>219</v>
      </c>
      <c r="B219" s="8">
        <v>13</v>
      </c>
      <c r="C219" s="8" t="s">
        <v>272</v>
      </c>
      <c r="D219" s="8">
        <v>0</v>
      </c>
    </row>
    <row r="220" spans="1:4" x14ac:dyDescent="0.25">
      <c r="A220" s="8">
        <v>220</v>
      </c>
      <c r="B220" s="8">
        <v>13</v>
      </c>
      <c r="C220" s="8" t="s">
        <v>259</v>
      </c>
      <c r="D220" s="8">
        <v>0</v>
      </c>
    </row>
    <row r="221" spans="1:4" x14ac:dyDescent="0.25">
      <c r="A221" s="8">
        <v>221</v>
      </c>
      <c r="B221" s="8">
        <v>13</v>
      </c>
      <c r="C221" s="8" t="s">
        <v>244</v>
      </c>
      <c r="D221" s="8">
        <v>0</v>
      </c>
    </row>
    <row r="222" spans="1:4" x14ac:dyDescent="0.25">
      <c r="A222" s="8">
        <v>222</v>
      </c>
      <c r="B222" s="8">
        <v>13</v>
      </c>
      <c r="C222" s="8" t="s">
        <v>261</v>
      </c>
      <c r="D222" s="8">
        <v>0</v>
      </c>
    </row>
    <row r="223" spans="1:4" x14ac:dyDescent="0.25">
      <c r="A223" s="8">
        <v>223</v>
      </c>
      <c r="B223" s="8">
        <v>13</v>
      </c>
      <c r="C223" s="8" t="s">
        <v>236</v>
      </c>
      <c r="D223" s="8">
        <v>0</v>
      </c>
    </row>
    <row r="224" spans="1:4" x14ac:dyDescent="0.25">
      <c r="A224" s="8">
        <v>224</v>
      </c>
      <c r="B224" s="8">
        <v>13</v>
      </c>
      <c r="C224" s="8" t="s">
        <v>246</v>
      </c>
      <c r="D224" s="8">
        <v>0</v>
      </c>
    </row>
    <row r="225" spans="1:4" x14ac:dyDescent="0.25">
      <c r="A225" s="8">
        <v>225</v>
      </c>
      <c r="B225" s="8">
        <v>13</v>
      </c>
      <c r="C225" s="8" t="s">
        <v>269</v>
      </c>
      <c r="D225" s="8">
        <v>0</v>
      </c>
    </row>
    <row r="226" spans="1:4" x14ac:dyDescent="0.25">
      <c r="A226" s="8">
        <v>226</v>
      </c>
      <c r="B226" s="8">
        <v>13</v>
      </c>
      <c r="C226" s="8" t="s">
        <v>240</v>
      </c>
      <c r="D226" s="8">
        <v>0</v>
      </c>
    </row>
    <row r="227" spans="1:4" x14ac:dyDescent="0.25">
      <c r="A227" s="8">
        <v>227</v>
      </c>
      <c r="B227" s="8">
        <v>13</v>
      </c>
      <c r="C227" s="8" t="s">
        <v>264</v>
      </c>
      <c r="D227" s="8">
        <v>0</v>
      </c>
    </row>
    <row r="228" spans="1:4" x14ac:dyDescent="0.25">
      <c r="A228" s="8">
        <v>228</v>
      </c>
      <c r="B228" s="8">
        <v>13</v>
      </c>
      <c r="C228" s="8" t="s">
        <v>224</v>
      </c>
      <c r="D228" s="8">
        <v>0</v>
      </c>
    </row>
    <row r="229" spans="1:4" x14ac:dyDescent="0.25">
      <c r="A229" s="8">
        <v>229</v>
      </c>
      <c r="B229" s="8">
        <v>13</v>
      </c>
      <c r="C229" s="8" t="s">
        <v>270</v>
      </c>
      <c r="D229" s="8">
        <v>0</v>
      </c>
    </row>
    <row r="230" spans="1:4" x14ac:dyDescent="0.25">
      <c r="A230" s="8">
        <v>230</v>
      </c>
      <c r="B230" s="11">
        <v>13</v>
      </c>
      <c r="C230" s="11" t="s">
        <v>292</v>
      </c>
      <c r="D230" s="11">
        <v>0</v>
      </c>
    </row>
    <row r="231" spans="1:4" x14ac:dyDescent="0.25">
      <c r="A231" s="8">
        <v>231</v>
      </c>
      <c r="B231" s="8">
        <v>13</v>
      </c>
      <c r="C231" s="8" t="s">
        <v>265</v>
      </c>
      <c r="D231" s="8">
        <v>0</v>
      </c>
    </row>
    <row r="232" spans="1:4" x14ac:dyDescent="0.25">
      <c r="A232" s="8">
        <v>232</v>
      </c>
      <c r="B232" s="8">
        <v>13</v>
      </c>
      <c r="C232" s="8" t="s">
        <v>241</v>
      </c>
      <c r="D232" s="8">
        <v>0</v>
      </c>
    </row>
    <row r="233" spans="1:4" x14ac:dyDescent="0.25">
      <c r="A233" s="8">
        <v>233</v>
      </c>
      <c r="B233" s="8">
        <v>13</v>
      </c>
      <c r="C233" s="8" t="s">
        <v>229</v>
      </c>
      <c r="D233" s="8">
        <v>0</v>
      </c>
    </row>
    <row r="234" spans="1:4" x14ac:dyDescent="0.25">
      <c r="A234" s="8">
        <v>234</v>
      </c>
      <c r="B234" s="8">
        <v>13</v>
      </c>
      <c r="C234" s="8" t="s">
        <v>243</v>
      </c>
      <c r="D234" s="8">
        <v>0</v>
      </c>
    </row>
    <row r="235" spans="1:4" x14ac:dyDescent="0.25">
      <c r="A235" s="8">
        <v>236</v>
      </c>
      <c r="B235" s="8">
        <v>13</v>
      </c>
      <c r="C235" s="8" t="s">
        <v>263</v>
      </c>
      <c r="D235" s="8">
        <v>0</v>
      </c>
    </row>
    <row r="236" spans="1:4" x14ac:dyDescent="0.25">
      <c r="A236" s="8">
        <v>237</v>
      </c>
      <c r="B236" s="8">
        <v>13</v>
      </c>
      <c r="C236" s="8" t="s">
        <v>233</v>
      </c>
      <c r="D236" s="8">
        <v>0</v>
      </c>
    </row>
    <row r="237" spans="1:4" x14ac:dyDescent="0.25">
      <c r="A237" s="8">
        <v>238</v>
      </c>
      <c r="B237" s="8">
        <v>13</v>
      </c>
      <c r="C237" s="8" t="s">
        <v>227</v>
      </c>
      <c r="D237" s="8">
        <v>0</v>
      </c>
    </row>
    <row r="238" spans="1:4" x14ac:dyDescent="0.25">
      <c r="A238" s="8">
        <v>239</v>
      </c>
      <c r="B238" s="8">
        <v>13</v>
      </c>
      <c r="C238" s="8" t="s">
        <v>266</v>
      </c>
      <c r="D238" s="8">
        <v>0</v>
      </c>
    </row>
    <row r="239" spans="1:4" x14ac:dyDescent="0.25">
      <c r="A239" s="8">
        <v>240</v>
      </c>
      <c r="B239" s="8">
        <v>13</v>
      </c>
      <c r="C239" s="8" t="s">
        <v>260</v>
      </c>
      <c r="D239" s="8">
        <v>0</v>
      </c>
    </row>
    <row r="240" spans="1:4" ht="30" x14ac:dyDescent="0.25">
      <c r="A240" s="8">
        <v>241</v>
      </c>
      <c r="B240" s="8">
        <v>13</v>
      </c>
      <c r="C240" s="8" t="s">
        <v>252</v>
      </c>
      <c r="D240" s="8">
        <v>0</v>
      </c>
    </row>
    <row r="241" spans="1:4" x14ac:dyDescent="0.25">
      <c r="A241" s="8">
        <v>242</v>
      </c>
      <c r="B241" s="8">
        <v>13</v>
      </c>
      <c r="C241" s="8" t="s">
        <v>249</v>
      </c>
      <c r="D241" s="8">
        <v>0</v>
      </c>
    </row>
    <row r="242" spans="1:4" x14ac:dyDescent="0.25">
      <c r="A242" s="8">
        <v>243</v>
      </c>
      <c r="B242" s="8">
        <v>13</v>
      </c>
      <c r="C242" s="8" t="s">
        <v>247</v>
      </c>
      <c r="D242" s="8">
        <v>0</v>
      </c>
    </row>
    <row r="243" spans="1:4" x14ac:dyDescent="0.25">
      <c r="A243" s="8">
        <v>244</v>
      </c>
      <c r="B243" s="8">
        <v>13</v>
      </c>
      <c r="C243" s="8" t="s">
        <v>262</v>
      </c>
      <c r="D243" s="8">
        <v>0</v>
      </c>
    </row>
    <row r="244" spans="1:4" x14ac:dyDescent="0.25">
      <c r="A244" s="8">
        <v>245</v>
      </c>
      <c r="B244" s="8">
        <v>13</v>
      </c>
      <c r="C244" s="8" t="s">
        <v>13</v>
      </c>
      <c r="D244" s="8">
        <v>0</v>
      </c>
    </row>
    <row r="245" spans="1:4" x14ac:dyDescent="0.25">
      <c r="A245" s="8">
        <v>246</v>
      </c>
      <c r="B245" s="8">
        <v>13</v>
      </c>
      <c r="C245" s="8" t="s">
        <v>237</v>
      </c>
      <c r="D245" s="8">
        <v>0</v>
      </c>
    </row>
    <row r="246" spans="1:4" x14ac:dyDescent="0.25">
      <c r="A246" s="8">
        <v>247</v>
      </c>
      <c r="B246" s="8">
        <v>13</v>
      </c>
      <c r="C246" s="8" t="s">
        <v>228</v>
      </c>
      <c r="D246" s="8">
        <v>0</v>
      </c>
    </row>
    <row r="247" spans="1:4" x14ac:dyDescent="0.25">
      <c r="A247" s="8">
        <v>248</v>
      </c>
      <c r="B247" s="8">
        <v>13</v>
      </c>
      <c r="C247" s="8" t="s">
        <v>254</v>
      </c>
      <c r="D247" s="8">
        <v>0</v>
      </c>
    </row>
    <row r="248" spans="1:4" x14ac:dyDescent="0.25">
      <c r="A248" s="8">
        <v>249</v>
      </c>
      <c r="B248" s="8">
        <v>13</v>
      </c>
      <c r="C248" s="8" t="s">
        <v>251</v>
      </c>
      <c r="D248" s="8">
        <v>0</v>
      </c>
    </row>
    <row r="249" spans="1:4" x14ac:dyDescent="0.25">
      <c r="A249" s="8">
        <v>250</v>
      </c>
      <c r="B249" s="8">
        <v>13</v>
      </c>
      <c r="C249" s="8" t="s">
        <v>250</v>
      </c>
      <c r="D249" s="8">
        <v>0</v>
      </c>
    </row>
    <row r="250" spans="1:4" x14ac:dyDescent="0.25">
      <c r="A250" s="8">
        <v>251</v>
      </c>
      <c r="B250" s="8">
        <v>13</v>
      </c>
      <c r="C250" s="8" t="s">
        <v>232</v>
      </c>
      <c r="D250" s="8">
        <v>0</v>
      </c>
    </row>
    <row r="251" spans="1:4" x14ac:dyDescent="0.25">
      <c r="A251" s="8">
        <v>252</v>
      </c>
      <c r="B251" s="8">
        <v>13</v>
      </c>
      <c r="C251" s="8" t="s">
        <v>231</v>
      </c>
      <c r="D251" s="8">
        <v>0</v>
      </c>
    </row>
    <row r="252" spans="1:4" x14ac:dyDescent="0.25">
      <c r="A252" s="8">
        <v>253</v>
      </c>
      <c r="B252" s="8">
        <v>13</v>
      </c>
      <c r="C252" s="8" t="s">
        <v>239</v>
      </c>
      <c r="D252" s="8">
        <v>0</v>
      </c>
    </row>
    <row r="253" spans="1:4" ht="30" x14ac:dyDescent="0.25">
      <c r="A253" s="8">
        <v>255</v>
      </c>
      <c r="B253" s="8">
        <v>13</v>
      </c>
      <c r="C253" s="8" t="s">
        <v>256</v>
      </c>
      <c r="D253" s="8">
        <v>0</v>
      </c>
    </row>
    <row r="254" spans="1:4" x14ac:dyDescent="0.25">
      <c r="A254" s="8">
        <v>256</v>
      </c>
      <c r="B254" s="8">
        <v>13</v>
      </c>
      <c r="C254" s="8" t="s">
        <v>242</v>
      </c>
      <c r="D254" s="8">
        <v>0</v>
      </c>
    </row>
    <row r="255" spans="1:4" x14ac:dyDescent="0.25">
      <c r="A255" s="8">
        <v>257</v>
      </c>
      <c r="B255" s="8">
        <v>13</v>
      </c>
      <c r="C255" s="8" t="s">
        <v>271</v>
      </c>
      <c r="D255" s="8">
        <v>0</v>
      </c>
    </row>
    <row r="256" spans="1:4" x14ac:dyDescent="0.25">
      <c r="A256" s="8">
        <v>258</v>
      </c>
      <c r="B256" s="8">
        <v>13</v>
      </c>
      <c r="C256" s="8" t="s">
        <v>258</v>
      </c>
      <c r="D256" s="8">
        <v>0</v>
      </c>
    </row>
    <row r="257" spans="1:4" x14ac:dyDescent="0.25">
      <c r="A257" s="8">
        <v>259</v>
      </c>
      <c r="B257" s="8">
        <v>13</v>
      </c>
      <c r="C257" s="8" t="s">
        <v>235</v>
      </c>
      <c r="D257" s="8">
        <v>0</v>
      </c>
    </row>
    <row r="258" spans="1:4" x14ac:dyDescent="0.25">
      <c r="A258" s="8">
        <v>260</v>
      </c>
      <c r="B258" s="8">
        <v>13</v>
      </c>
      <c r="C258" s="8" t="s">
        <v>245</v>
      </c>
      <c r="D258" s="8">
        <v>0</v>
      </c>
    </row>
    <row r="259" spans="1:4" x14ac:dyDescent="0.25">
      <c r="A259" s="8">
        <v>261</v>
      </c>
      <c r="B259" s="8">
        <v>13</v>
      </c>
      <c r="C259" s="8" t="s">
        <v>268</v>
      </c>
      <c r="D259" s="8">
        <v>0</v>
      </c>
    </row>
    <row r="260" spans="1:4" x14ac:dyDescent="0.25">
      <c r="A260" s="8">
        <v>262</v>
      </c>
      <c r="B260" s="8">
        <v>13</v>
      </c>
      <c r="C260" s="8" t="s">
        <v>248</v>
      </c>
      <c r="D260" s="8">
        <v>0</v>
      </c>
    </row>
    <row r="261" spans="1:4" x14ac:dyDescent="0.25">
      <c r="A261" s="8">
        <v>263</v>
      </c>
      <c r="B261" s="8">
        <v>14</v>
      </c>
      <c r="C261" s="8" t="s">
        <v>290</v>
      </c>
      <c r="D261" s="8">
        <v>14</v>
      </c>
    </row>
    <row r="262" spans="1:4" x14ac:dyDescent="0.25">
      <c r="A262" s="8">
        <v>264</v>
      </c>
      <c r="B262" s="8">
        <v>14</v>
      </c>
      <c r="C262" s="8" t="s">
        <v>280</v>
      </c>
      <c r="D262" s="8">
        <v>14</v>
      </c>
    </row>
    <row r="263" spans="1:4" x14ac:dyDescent="0.25">
      <c r="A263" s="8">
        <v>265</v>
      </c>
      <c r="B263" s="8">
        <v>14</v>
      </c>
      <c r="C263" s="8" t="s">
        <v>281</v>
      </c>
      <c r="D263" s="8">
        <v>14</v>
      </c>
    </row>
    <row r="264" spans="1:4" x14ac:dyDescent="0.25">
      <c r="A264" s="8">
        <v>266</v>
      </c>
      <c r="B264" s="8">
        <v>14</v>
      </c>
      <c r="C264" s="8" t="s">
        <v>282</v>
      </c>
      <c r="D264" s="8">
        <v>14</v>
      </c>
    </row>
    <row r="265" spans="1:4" x14ac:dyDescent="0.25">
      <c r="A265" s="8">
        <v>267</v>
      </c>
      <c r="B265" s="8">
        <v>14</v>
      </c>
      <c r="C265" s="8" t="s">
        <v>279</v>
      </c>
      <c r="D265" s="8">
        <v>14</v>
      </c>
    </row>
    <row r="266" spans="1:4" x14ac:dyDescent="0.25">
      <c r="A266" s="8">
        <v>268</v>
      </c>
      <c r="B266" s="8">
        <v>14</v>
      </c>
      <c r="C266" s="8" t="s">
        <v>275</v>
      </c>
      <c r="D266" s="8">
        <v>14</v>
      </c>
    </row>
    <row r="267" spans="1:4" x14ac:dyDescent="0.25">
      <c r="A267" s="8">
        <v>269</v>
      </c>
      <c r="B267" s="8">
        <v>14</v>
      </c>
      <c r="C267" s="8" t="s">
        <v>276</v>
      </c>
      <c r="D267" s="8">
        <v>28</v>
      </c>
    </row>
    <row r="268" spans="1:4" x14ac:dyDescent="0.25">
      <c r="A268" s="8">
        <v>270</v>
      </c>
      <c r="B268" s="8">
        <v>14</v>
      </c>
      <c r="C268" s="8" t="s">
        <v>278</v>
      </c>
      <c r="D268" s="8">
        <v>14</v>
      </c>
    </row>
    <row r="269" spans="1:4" x14ac:dyDescent="0.25">
      <c r="A269" s="8">
        <v>271</v>
      </c>
      <c r="B269" s="8">
        <v>14</v>
      </c>
      <c r="C269" s="8" t="s">
        <v>273</v>
      </c>
      <c r="D269" s="8">
        <v>14</v>
      </c>
    </row>
    <row r="270" spans="1:4" x14ac:dyDescent="0.25">
      <c r="A270" s="8">
        <v>272</v>
      </c>
      <c r="B270" s="8">
        <v>14</v>
      </c>
      <c r="C270" s="8" t="s">
        <v>277</v>
      </c>
      <c r="D270" s="8">
        <v>14</v>
      </c>
    </row>
    <row r="271" spans="1:4" x14ac:dyDescent="0.25">
      <c r="A271" s="8">
        <v>273</v>
      </c>
      <c r="B271" s="8">
        <v>14</v>
      </c>
      <c r="C271" s="8" t="s">
        <v>274</v>
      </c>
      <c r="D271" s="8">
        <v>14</v>
      </c>
    </row>
    <row r="272" spans="1:4" x14ac:dyDescent="0.25">
      <c r="A272" s="8">
        <v>274</v>
      </c>
      <c r="B272" s="8">
        <v>15</v>
      </c>
      <c r="C272" s="8" t="s">
        <v>43</v>
      </c>
      <c r="D272" s="8">
        <v>28</v>
      </c>
    </row>
    <row r="273" spans="1:4" x14ac:dyDescent="0.25">
      <c r="A273" s="8">
        <v>275</v>
      </c>
      <c r="B273" s="8">
        <v>15</v>
      </c>
      <c r="C273" s="8" t="s">
        <v>283</v>
      </c>
      <c r="D273" s="8">
        <v>56</v>
      </c>
    </row>
    <row r="274" spans="1:4" x14ac:dyDescent="0.25">
      <c r="A274" s="12"/>
      <c r="B274" s="12"/>
      <c r="C274" s="12"/>
      <c r="D274" s="12"/>
    </row>
    <row r="275" spans="1:4" x14ac:dyDescent="0.25">
      <c r="B275"/>
    </row>
    <row r="276" spans="1:4" x14ac:dyDescent="0.25">
      <c r="B276"/>
    </row>
    <row r="277" spans="1:4" x14ac:dyDescent="0.25">
      <c r="B277"/>
    </row>
    <row r="278" spans="1:4" x14ac:dyDescent="0.25">
      <c r="B278"/>
    </row>
    <row r="279" spans="1:4" x14ac:dyDescent="0.25">
      <c r="B279"/>
    </row>
    <row r="280" spans="1:4" x14ac:dyDescent="0.25">
      <c r="B280"/>
    </row>
    <row r="281" spans="1:4" x14ac:dyDescent="0.25">
      <c r="B281"/>
    </row>
    <row r="282" spans="1:4" x14ac:dyDescent="0.25">
      <c r="B282"/>
    </row>
    <row r="283" spans="1:4" x14ac:dyDescent="0.25">
      <c r="B283"/>
    </row>
    <row r="284" spans="1:4" x14ac:dyDescent="0.25">
      <c r="B284"/>
    </row>
    <row r="285" spans="1:4" x14ac:dyDescent="0.25">
      <c r="B285"/>
    </row>
    <row r="286" spans="1:4" x14ac:dyDescent="0.25">
      <c r="B286"/>
    </row>
    <row r="287" spans="1:4" x14ac:dyDescent="0.25">
      <c r="B287"/>
    </row>
    <row r="288" spans="1:4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</sheetData>
  <autoFilter ref="B1:D273"/>
  <sortState ref="B2:D2469">
    <sortCondition ref="B2:B2469"/>
    <sortCondition ref="C2:C24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N°1</vt:lpstr>
      <vt:lpstr>factor zona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clizama</dc:creator>
  <cp:lastModifiedBy>González Valladares Ana María</cp:lastModifiedBy>
  <cp:lastPrinted>2018-10-30T13:31:49Z</cp:lastPrinted>
  <dcterms:created xsi:type="dcterms:W3CDTF">2018-02-06T19:06:58Z</dcterms:created>
  <dcterms:modified xsi:type="dcterms:W3CDTF">2018-11-09T18:39:01Z</dcterms:modified>
</cp:coreProperties>
</file>