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D:\CONCURSO 20032\ESTUDIO MIGRANTES\BASES MIGRANTES\"/>
    </mc:Choice>
  </mc:AlternateContent>
  <xr:revisionPtr revIDLastSave="0" documentId="13_ncr:1_{66C20963-986A-4D29-B0FA-B505ED2BCDD7}" xr6:coauthVersionLast="47" xr6:coauthVersionMax="47" xr10:uidLastSave="{00000000-0000-0000-0000-000000000000}"/>
  <bookViews>
    <workbookView xWindow="-108" yWindow="-108" windowWidth="23256" windowHeight="12576" xr2:uid="{00000000-000D-0000-FFFF-FFFF00000000}"/>
  </bookViews>
  <sheets>
    <sheet name="Pauta" sheetId="1" r:id="rId1"/>
    <sheet name="Caratula Resumen" sheetId="5" r:id="rId2"/>
    <sheet name="Acta" sheetId="6" r:id="rId3"/>
  </sheets>
  <definedNames>
    <definedName name="_xlnm.Print_Area" localSheetId="2">Acta!$A$1:$E$45</definedName>
    <definedName name="_xlnm.Print_Area" localSheetId="0">Pauta!$A$1:$E$128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0" i="1" l="1"/>
  <c r="C112" i="1"/>
  <c r="E99" i="1" l="1"/>
  <c r="E98" i="1"/>
  <c r="E100" i="1" l="1"/>
  <c r="D111" i="1" s="1"/>
  <c r="E111" i="1" s="1"/>
  <c r="C88" i="1" l="1"/>
  <c r="C75" i="1"/>
  <c r="E73" i="1"/>
  <c r="C58" i="1"/>
  <c r="C45" i="1" l="1"/>
  <c r="E74" i="1"/>
  <c r="E72" i="1"/>
  <c r="E69" i="1"/>
  <c r="E70" i="1"/>
  <c r="C9" i="5"/>
  <c r="B20" i="6"/>
  <c r="D23" i="6"/>
  <c r="B23" i="6"/>
  <c r="B18" i="6"/>
  <c r="B17" i="6"/>
  <c r="B15" i="6"/>
  <c r="C14" i="5"/>
  <c r="H12" i="5"/>
  <c r="C12" i="5"/>
  <c r="C10" i="5"/>
  <c r="C8" i="5"/>
  <c r="E44" i="1"/>
  <c r="E43" i="1"/>
  <c r="E55" i="1"/>
  <c r="E56" i="1"/>
  <c r="E57" i="1"/>
  <c r="E85" i="1"/>
  <c r="E86" i="1"/>
  <c r="E87" i="1"/>
  <c r="E68" i="1" l="1"/>
  <c r="E71" i="1"/>
  <c r="E45" i="1"/>
  <c r="D107" i="1" s="1"/>
  <c r="E107" i="1" s="1"/>
  <c r="E88" i="1"/>
  <c r="D110" i="1" s="1"/>
  <c r="E110" i="1" s="1"/>
  <c r="E58" i="1"/>
  <c r="D108" i="1" s="1"/>
  <c r="E108" i="1" s="1"/>
  <c r="E75" i="1" l="1"/>
  <c r="D109" i="1" s="1"/>
  <c r="E109" i="1" l="1"/>
  <c r="E112" i="1" s="1"/>
  <c r="B37" i="1" s="1"/>
  <c r="B25" i="6" s="1"/>
  <c r="C16" i="5" l="1"/>
</calcChain>
</file>

<file path=xl/sharedStrings.xml><?xml version="1.0" encoding="utf-8"?>
<sst xmlns="http://schemas.openxmlformats.org/spreadsheetml/2006/main" count="166" uniqueCount="116">
  <si>
    <t>1.-</t>
  </si>
  <si>
    <t>Ponderador %  (A)</t>
  </si>
  <si>
    <t>Puntaje   (B)</t>
  </si>
  <si>
    <t>DESCRIPTORES</t>
  </si>
  <si>
    <t>a</t>
  </si>
  <si>
    <t>b</t>
  </si>
  <si>
    <t>c</t>
  </si>
  <si>
    <t>SUMA DE LA COLUMNA C = CRITERIO 1</t>
  </si>
  <si>
    <t>2.-</t>
  </si>
  <si>
    <t>SUMA DE LA COLUMNA C = CRITERIO 2</t>
  </si>
  <si>
    <t>3.-</t>
  </si>
  <si>
    <t>SUMA DE LA COLUMNA C = CRITERIO 3</t>
  </si>
  <si>
    <t>4.-</t>
  </si>
  <si>
    <t>SUMA DE LA COLUMNA C = CRITERIO 4</t>
  </si>
  <si>
    <t>CRITERIOS</t>
  </si>
  <si>
    <t>Ponderación</t>
  </si>
  <si>
    <t xml:space="preserve">Puntaje  </t>
  </si>
  <si>
    <t>Cada descriptor tiene asignada una ponderación porcentual cuya suma es igual a 100 % (columna A).</t>
  </si>
  <si>
    <t>CODIGO</t>
  </si>
  <si>
    <t>COMUNA</t>
  </si>
  <si>
    <t>I.   DATOS GENERALES</t>
  </si>
  <si>
    <t>El evaluador/a deberá realizar el siguiente procedimiento :</t>
  </si>
  <si>
    <t>El puntaje asignado por el/la evaluador/a se multiplica automáticamente por la columna A, y se obtiene el valor de cada descriptor. La suma de ellos dará el valor de cada criterio.</t>
  </si>
  <si>
    <t>Observaciones: fundamente brevemente la nota asignada</t>
  </si>
  <si>
    <t xml:space="preserve">Fortalezas   </t>
  </si>
  <si>
    <t>Debilidades</t>
  </si>
  <si>
    <t xml:space="preserve">REGION </t>
  </si>
  <si>
    <t>INSTITUCION</t>
  </si>
  <si>
    <t xml:space="preserve">PUNTAJE FINAL  </t>
  </si>
  <si>
    <t xml:space="preserve"> </t>
  </si>
  <si>
    <t>MODALIDAD DE INTERVENCION:</t>
  </si>
  <si>
    <t>PUNTAJE</t>
  </si>
  <si>
    <t>CATEGORÍA</t>
  </si>
  <si>
    <t>DEFINICIÓN</t>
  </si>
  <si>
    <t>Deficiente</t>
  </si>
  <si>
    <t>Insuficiente</t>
  </si>
  <si>
    <t>Regular</t>
  </si>
  <si>
    <t>Bueno</t>
  </si>
  <si>
    <t>ESCALA DE PUNTAJES DE EVALUACION</t>
  </si>
  <si>
    <t>(Poner nombre de la región no el número)</t>
  </si>
  <si>
    <t xml:space="preserve">(% puntaje) (C) </t>
  </si>
  <si>
    <t>RESUMEN PORCENTAJES DE LOGRO EVALUACION</t>
  </si>
  <si>
    <t>(% puntaje)*20</t>
  </si>
  <si>
    <t>REGIÓN</t>
  </si>
  <si>
    <t>INSTITUCIÓN</t>
  </si>
  <si>
    <t xml:space="preserve"> Evaluador Nacional</t>
  </si>
  <si>
    <t>SITUACION DE LA PROPUESTA</t>
  </si>
  <si>
    <t>EVALUADOR NACIONAL</t>
  </si>
  <si>
    <t xml:space="preserve">OBSERVACIONES GENERALES:   </t>
  </si>
  <si>
    <t xml:space="preserve">La propuesta se ajusta al presupuesto total presentado en las bases administrativas. </t>
  </si>
  <si>
    <t xml:space="preserve">Criterio 1: EVALUACIÓN OFERTA ECONÓMICA. </t>
  </si>
  <si>
    <t>Criterio 3: DIMENSIÓN EXPERIENCIA Y RECURSOS HUMANOS.</t>
  </si>
  <si>
    <t>Criterio 4: ORGANIZACIÓN DEL TRABAJO Y CRONOGRAMA DE ACTIVIDADES.</t>
  </si>
  <si>
    <t xml:space="preserve">Criterio 1 : EVALUACIÓN OFERTA ECONÓMICA (10%). </t>
  </si>
  <si>
    <t xml:space="preserve">PUNTAJE FINAL </t>
  </si>
  <si>
    <t xml:space="preserve">PUNTAJE TOTAL </t>
  </si>
  <si>
    <t xml:space="preserve">NOMBRE DE LA PROPUESTA </t>
  </si>
  <si>
    <t>NOMBRE DE LA PROPUESTA</t>
  </si>
  <si>
    <t>RESUMEN EVALUACION DE PROPUESTA</t>
  </si>
  <si>
    <t>ACTA DE EVALUACIÓN PROPUESTA</t>
  </si>
  <si>
    <t>PERIODO DE EVALUACION</t>
  </si>
  <si>
    <t>COMISIÓN EVALUADORA NACIONAL</t>
  </si>
  <si>
    <t>PERIODO DE EVALUACIÓN</t>
  </si>
  <si>
    <t>PROGRAMAS DE PROMOCIÓN</t>
  </si>
  <si>
    <t xml:space="preserve">Nombre, Firma y Rut Presidente(a) Comisión de Evaluación </t>
  </si>
  <si>
    <t>Nombre, Firma y Rut  Evaluador (a)</t>
  </si>
  <si>
    <t>La propuesta no se ajusta a las exigencias planteadas en las bases técnicas y administrativas.</t>
  </si>
  <si>
    <t>La propuesta siempre satisface y a veces supera las exigencias planteadas en las bases técnicas y administrativas.</t>
  </si>
  <si>
    <t>El presente instrumento es completado por los profesionales de la Comisión Evaluadora Nacional, quienes serán responsables de incorporar en este cuadro los puntajes de las correspondientes evaluaciones practicadas, de acuerdo a la Pauta de Evaluación de proyectos, arrojando el puntaje final del proceso de evaluación de las propuestas.</t>
  </si>
  <si>
    <t>La propuesta se ajusta pero presenta debilidades  que dificultan la ejecución satisfactoria del estudio</t>
  </si>
  <si>
    <t>La propuesta presenta debilidades significativas respecto de las exigencias planteadas en las bases técnicas y administrativas, lo que pone en riesgo la ejecución satisfactoria del estudio.</t>
  </si>
  <si>
    <t>La propuesta contempla un procedimiento explícito que permite el ajuste en la toma de decisiones consensuadas entre las partes.</t>
  </si>
  <si>
    <t xml:space="preserve">Firma Presidente(a) Comisión de Evaluación </t>
  </si>
  <si>
    <r>
      <t>El proyecto tiene evaluación</t>
    </r>
    <r>
      <rPr>
        <b/>
        <sz val="10"/>
        <color indexed="10"/>
        <rFont val="Calibri"/>
        <family val="2"/>
      </rPr>
      <t xml:space="preserve"> ____</t>
    </r>
    <r>
      <rPr>
        <b/>
        <sz val="10"/>
        <rFont val="Calibri"/>
        <family val="2"/>
      </rPr>
      <t xml:space="preserve">, </t>
    </r>
    <r>
      <rPr>
        <b/>
        <sz val="10"/>
        <color indexed="10"/>
        <rFont val="Calibri"/>
        <family val="2"/>
      </rPr>
      <t xml:space="preserve">(no) (si) </t>
    </r>
    <r>
      <rPr>
        <b/>
        <sz val="10"/>
        <rFont val="Calibri"/>
        <family val="2"/>
      </rPr>
      <t>puede ser adjudicado</t>
    </r>
  </si>
  <si>
    <t xml:space="preserve">ANEXO 2 PAUTA DE EVALUACION </t>
  </si>
  <si>
    <t>Formación académica del equipo de trabajo</t>
  </si>
  <si>
    <t>Experiencia del oferente</t>
  </si>
  <si>
    <t>a.1</t>
  </si>
  <si>
    <t>a.2</t>
  </si>
  <si>
    <t>b.1</t>
  </si>
  <si>
    <t>b.2</t>
  </si>
  <si>
    <t xml:space="preserve">Las actividades propuestas identifican tanto al jefe de proyecto como al equipo de trabajo (roles y responsables de tareas). Organigrama completo con descripción de funciones de todos las actividades contempladas. </t>
  </si>
  <si>
    <t xml:space="preserve">EVALUACIÓN DE LAS DIMENSIONES: OFERTA ECONÓMICA, METODOLOGÍA, EXPERIENCIA Y RECURSOS HUMANOS, ORGANIZACIÓN DEL TRABAJO Y CRONOGRAMA DE ACTIVIDADES. </t>
  </si>
  <si>
    <t>La propuesta incluye cronograma de trabajo (carta gantt) en relación a las actividades descritas y tiempo estimado que aseguran la obtención de los productos solicitados en el plazo establecido por SENAME.</t>
  </si>
  <si>
    <t xml:space="preserve">El presente instrumento tiene como objetivo evaluar la calidad y la atingencia de la formulación de las propuestas que se presentan al Servicio Nacional de Menores, en el contexto de este Estudio:  Oferta Económica, Metodología, Experiencia y Recursos Humanos, Organización del Trabajo y Cronograma de Actividades. </t>
  </si>
  <si>
    <t>Criterio 2: DIMENSIÓN METODOLOGÍA</t>
  </si>
  <si>
    <t>Criterio 4: ORGANIZACIÓN DEL TRABAJO Y CRONOGRAMA DE ACTIVIDADES (15%)</t>
  </si>
  <si>
    <t>la propuesta presenta una estructura de gastos de acuerdo al formato solicitado</t>
  </si>
  <si>
    <t>Estudio para favorecer la intervención con enfoque intercultural con adolescentes y jóvenes migrantes, extranjeros y refugiados, ingresados al circuito LRPA del Servicio Nacional de Menores y la formación de equipos intervinientes.</t>
  </si>
  <si>
    <t xml:space="preserve">Con estos resultados, la Pauta de Evaluación entregará de manera automática los niveles de cumplimiento que servirán como referencia para establecer los parámetros para la aprobación y su priorización, siguiendo lo señalado en el cuadro CATEGORÍAS DE EVALUACIÓN. Los proyectos considerados "satisfactorios", es decir evaluados con puntajes entre 75 y 100 serán posibles de adjudicar. Cabe precisar que los proyectos que obtengan puntaje de 74,55 se aproximarán a 75, casos en los que será posible adjudicar. Bajo 74,54 puntos no será posible adjudicar el proyecto. </t>
  </si>
  <si>
    <t>Puntaje de Logro</t>
  </si>
  <si>
    <t>CATEGORÍAS DE EVALUACIÓN</t>
  </si>
  <si>
    <t>75 a 100</t>
  </si>
  <si>
    <t>Evaluación Satisfactoria. El proyecto es posible de ser adjudicado.</t>
  </si>
  <si>
    <t>0 a 74</t>
  </si>
  <si>
    <t>Evaluación Insatisfactoria, el proyecto no es posible de ser adjudicado.</t>
  </si>
  <si>
    <r>
      <t xml:space="preserve">Calificar cada uno de los criterios, estableciendo </t>
    </r>
    <r>
      <rPr>
        <b/>
        <sz val="8"/>
        <rFont val="Century Gothic"/>
        <family val="2"/>
      </rPr>
      <t>un máximo de 4 puntos y un mínimo de 1 punto</t>
    </r>
    <r>
      <rPr>
        <sz val="8"/>
        <rFont val="Century Gothic"/>
        <family val="2"/>
      </rPr>
      <t xml:space="preserve"> (sólo deberá trabajarse con números enteros) para cada criterio (columna B).</t>
    </r>
  </si>
  <si>
    <t>El planteamiento del marco conceptual  cumple con los requisitos de las bases y evidencia el enfoque de interculturalidad, modelos internacionales y/o nacionales, como experiencia comparada.</t>
  </si>
  <si>
    <t>La escala para la asignación de puntajes en cada criterio de a evaluar irá de 1 a 4 con las siguientes consideraciones:</t>
  </si>
  <si>
    <t xml:space="preserve">El diseño metodológico para el proceso de desarrollo del estudio, incluye todos los requerimientos exigidos en las bases técnicas y es coherente con el objetivo general, los específicos, productos asociados y los resultados esperados al finalizar el Estudio. </t>
  </si>
  <si>
    <t xml:space="preserve">La propuesta metodológica para el desarrollo del estudio define cada proceso a implementar detallando las acciones especificas a realizar en cada fase del estudio. </t>
  </si>
  <si>
    <t>Criterio 3: DIMENSIÓN EXPERIENCIA Y RECURSOS HUMANOS (35%)</t>
  </si>
  <si>
    <t>Criterio 2 : METODOLOGÍA (40%)</t>
  </si>
  <si>
    <t xml:space="preserve">Cantidad de estudios y/o investigaciones  con población migrante, infancia, adolescencia, justicia y/o justicia juvenil; evaluación de programas sociales o estudios con población vulnerable y/o consultorías con instituciones del sector público. </t>
  </si>
  <si>
    <t>Que cuente con experiencia en la intervención con  adolescentes infractores de ley y/o con población infantil vulnerada en sus derechos</t>
  </si>
  <si>
    <t xml:space="preserve">Que cuente con experiencia en la intervención con población migrante. </t>
  </si>
  <si>
    <t>b.3</t>
  </si>
  <si>
    <t xml:space="preserve">Formación académica acreditada de Profesionales esta acorde a los exigido en bases técnicas. </t>
  </si>
  <si>
    <t>Formación académica acreditada por  Jefe de proyecto y profesional con formación en metodología.</t>
  </si>
  <si>
    <t>5.-</t>
  </si>
  <si>
    <t>Criterio 5: COMPORTAMIENTO LEGAL DE PROYECTOS EJECUTADOS POR EL ORGANISMO COLABORADOR (5%)</t>
  </si>
  <si>
    <t>Se dispuso por el Tribunal correspondiente mediante sentencia judicial, la administración provisional de uno o más proyectos ejecutados por el organismo colaborador acreditado, de conformidad a lo dispuesto en el artículo N° 16 del D.L N° 2.465, de 1979,  y lo anterior ha sido notificado ante este Servicio, considerando el período de un año, contado cinco días hábiles antes de la fecha de la apertura de las propuestas.            </t>
  </si>
  <si>
    <t>El Servicio ha requerido el término unilateral de un convenio por las siguientes causales: a) Cuando los objetivos no sean cumplidos, o los resultados no sean alcanzados en el grado acordado como mínimamente satisfactorio, o cuando los derechos de los niños, niñas o adolescentes no estén siendo debidamente respetados; b) Cuando las instrucciones impartidas de acuerdo a lo dispuesto en el artículo 36 bis de la Ley N° 20.032, no hubieren sido ejecutadas en el plazo señalado por el Servicio; c)Cuando se dé alguno de los presupuestos establecidos en los artículos 16 y 17 del decreto ley N° 2.465, del Ministerio de Justicia, de 1979, que crea el Servicio Nacional de Menores y fija el texto de su ley orgánica, que se refiere a la administración provisional de toda la institución o la de uno o más de sus establecimientos, que se decreta por el Tribunal correspondiente, cuando el funcionamiento de un colaborador acreditados o el de sus establecimientos adoleciere de graves anomalías y, en especial, en aquellos casos en que existieren situaciones de vulneración a los derechos de los niños, niñas o adolescente sujetos de su atención; d) Cuando el personal de los colaboradores acreditados que contraten para la ejecución del respectivo convenio, figure en el registro de personas con prohibición para trabajar con menores de edad o en el registro de condenados por actos de violencia intrafamiliar establecido en la ley N° 20.066; o haya sido condenado por crimen o simple delito que, por su naturaleza, ponga de manifiesto la inconveniencia de encomendarles la atención directa de niños, niñas o adolescentes; cuando durante la ejecución de un proyecto, se producen vulneraciones graves a los derechos fundamentales de alguno de los niños, niñas o adolescentes, atribuibles a la responsabilidad del organismo colaborador en los términos establecidos en el número 6) del artículo 2 de la Ley N° 20.032, conforme a lo determinado en una sentencia judicial;  lo que se encuentra formalizado a través de una Resolución Exenta, cuyos efectos se han producido en el último año, contado a partir del quinto día hábil anterior a la fecha de la apertura de las propuestas, o bien, el Organismo Colaborador que presenta esta propuesta, tiene un/unos proyecto/s, respecto del/los cual/es, ha requerido al servicio el término unilateral y anticipado, no respetando el plazo de los 60 días hábiles de aviso previo, y lo anterior, se ha formalizado mediante la dictación de una resolución Exenta, que indica expresamente que el término producirá sus efectos en el último año, contado cinco días hábiles antes de la fecha de la apertura de las propuestas.            </t>
  </si>
  <si>
    <t>DATOS GENERALES</t>
  </si>
  <si>
    <t>SUMA DE LA COLUMNA C = CRITERIO 5</t>
  </si>
  <si>
    <r>
      <t>Para evaluar el descriptores 5</t>
    </r>
    <r>
      <rPr>
        <b/>
        <u/>
        <sz val="9"/>
        <color indexed="8"/>
        <rFont val="Calibri"/>
        <family val="2"/>
      </rPr>
      <t xml:space="preserve"> a y b</t>
    </r>
    <r>
      <rPr>
        <sz val="9"/>
        <color indexed="8"/>
        <rFont val="Calibri"/>
        <family val="2"/>
      </rPr>
      <t xml:space="preserve">  la Comisión Evaluadora deberá considerar lo informado por el Departamento Jurídico de la Dirección Nacional de SENAME, en un Informe Jurídico que se confeccionará para estos efectos.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</si>
</sst>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9" x14ac:knownFonts="1">
    <font>
      <sz val="10"/>
      <name val="Arial"/>
    </font>
    <font>
      <sz val="8"/>
      <name val="Arial"/>
      <family val="2"/>
    </font>
    <font>
      <u/>
      <sz val="10"/>
      <color indexed="12"/>
      <name val="Arial"/>
      <family val="2"/>
    </font>
    <font>
      <b/>
      <sz val="10"/>
      <name val="Century Gothic"/>
      <family val="2"/>
    </font>
    <font>
      <sz val="8"/>
      <name val="Century Gothic"/>
      <family val="2"/>
    </font>
    <font>
      <b/>
      <sz val="14"/>
      <name val="Century Gothic"/>
      <family val="2"/>
    </font>
    <font>
      <sz val="10"/>
      <name val="Century Gothic"/>
      <family val="2"/>
    </font>
    <font>
      <b/>
      <sz val="8"/>
      <name val="Century Gothic"/>
      <family val="2"/>
    </font>
    <font>
      <b/>
      <sz val="12"/>
      <name val="Century Gothic"/>
      <family val="2"/>
    </font>
    <font>
      <b/>
      <sz val="16"/>
      <name val="Century Gothic"/>
      <family val="2"/>
    </font>
    <font>
      <u/>
      <sz val="10"/>
      <color indexed="12"/>
      <name val="Century Gothic"/>
      <family val="2"/>
    </font>
    <font>
      <b/>
      <sz val="18"/>
      <name val="Century Gothic"/>
      <family val="2"/>
    </font>
    <font>
      <sz val="8"/>
      <name val="Calibri"/>
      <family val="2"/>
    </font>
    <font>
      <b/>
      <sz val="8"/>
      <name val="Calibri"/>
      <family val="2"/>
    </font>
    <font>
      <sz val="9"/>
      <name val="Century Gothic"/>
      <family val="2"/>
    </font>
    <font>
      <b/>
      <sz val="11"/>
      <name val="Century Gothic"/>
      <family val="2"/>
    </font>
    <font>
      <b/>
      <sz val="10"/>
      <name val="Calibri"/>
      <family val="2"/>
    </font>
    <font>
      <b/>
      <sz val="10"/>
      <color indexed="10"/>
      <name val="Calibri"/>
      <family val="2"/>
    </font>
    <font>
      <sz val="10"/>
      <name val="Calibri"/>
      <family val="2"/>
    </font>
    <font>
      <b/>
      <sz val="13"/>
      <name val="Century Gothic"/>
      <family val="2"/>
    </font>
    <font>
      <sz val="8"/>
      <color rgb="FFFF0000"/>
      <name val="Calibri"/>
      <family val="2"/>
    </font>
    <font>
      <b/>
      <sz val="8"/>
      <color theme="0"/>
      <name val="Calibri"/>
      <family val="2"/>
      <scheme val="minor"/>
    </font>
    <font>
      <b/>
      <sz val="8"/>
      <name val="Calibri"/>
      <family val="2"/>
      <scheme val="minor"/>
    </font>
    <font>
      <b/>
      <sz val="14"/>
      <name val="Arial"/>
      <family val="2"/>
    </font>
    <font>
      <sz val="8"/>
      <name val="Calibri"/>
      <family val="2"/>
      <scheme val="minor"/>
    </font>
    <font>
      <sz val="7.5"/>
      <name val="Calibri"/>
      <family val="2"/>
      <scheme val="minor"/>
    </font>
    <font>
      <sz val="9"/>
      <color theme="1"/>
      <name val="Calibri"/>
      <family val="2"/>
      <scheme val="minor"/>
    </font>
    <font>
      <b/>
      <u/>
      <sz val="9"/>
      <color indexed="8"/>
      <name val="Calibri"/>
      <family val="2"/>
    </font>
    <font>
      <sz val="9"/>
      <color indexed="8"/>
      <name val="Calibri"/>
      <family val="2"/>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rgb="FF92D050"/>
        <bgColor indexed="64"/>
      </patternFill>
    </fill>
    <fill>
      <patternFill patternType="solid">
        <fgColor rgb="FFFF3300"/>
        <bgColor indexed="64"/>
      </patternFill>
    </fill>
    <fill>
      <patternFill patternType="solid">
        <fgColor theme="4"/>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top/>
      <bottom style="thin">
        <color indexed="64"/>
      </bottom>
      <diagonal/>
    </border>
    <border>
      <left style="medium">
        <color indexed="64"/>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239">
    <xf numFmtId="0" fontId="0" fillId="0" borderId="0" xfId="0"/>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0" fillId="0" borderId="0" xfId="0" applyAlignment="1">
      <alignment vertical="center" wrapText="1"/>
    </xf>
    <xf numFmtId="0" fontId="4" fillId="2" borderId="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justify" vertical="center" wrapText="1"/>
    </xf>
    <xf numFmtId="0" fontId="4" fillId="2" borderId="0" xfId="0" applyFont="1" applyFill="1" applyBorder="1" applyAlignment="1">
      <alignment horizontal="justify" vertical="center" wrapText="1"/>
    </xf>
    <xf numFmtId="0" fontId="4" fillId="2" borderId="5" xfId="0" applyFont="1" applyFill="1" applyBorder="1" applyAlignment="1">
      <alignment horizontal="justify" vertical="center" wrapText="1"/>
    </xf>
    <xf numFmtId="0" fontId="4" fillId="2" borderId="6"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6" xfId="0" applyFont="1" applyFill="1" applyBorder="1" applyAlignment="1">
      <alignment vertical="center" wrapText="1"/>
    </xf>
    <xf numFmtId="0" fontId="4" fillId="2" borderId="5" xfId="0" applyFont="1" applyFill="1" applyBorder="1" applyAlignment="1">
      <alignment vertical="center" wrapText="1"/>
    </xf>
    <xf numFmtId="0" fontId="7" fillId="2" borderId="0" xfId="0" applyFont="1" applyFill="1" applyBorder="1" applyAlignment="1">
      <alignment horizontal="center" vertical="center" wrapText="1"/>
    </xf>
    <xf numFmtId="0" fontId="7" fillId="2" borderId="7" xfId="0" applyFont="1" applyFill="1" applyBorder="1" applyAlignment="1">
      <alignment horizontal="justify" vertical="center" wrapText="1"/>
    </xf>
    <xf numFmtId="0" fontId="7" fillId="2" borderId="0" xfId="0" applyFont="1" applyFill="1" applyBorder="1" applyAlignment="1">
      <alignment horizontal="left" vertical="center" wrapText="1"/>
    </xf>
    <xf numFmtId="0" fontId="4" fillId="2" borderId="9" xfId="0" applyFont="1" applyFill="1" applyBorder="1" applyAlignment="1">
      <alignment vertical="center" wrapText="1"/>
    </xf>
    <xf numFmtId="0" fontId="7" fillId="2" borderId="10" xfId="0" applyFont="1" applyFill="1" applyBorder="1" applyAlignment="1">
      <alignment horizontal="left" vertical="center" wrapText="1"/>
    </xf>
    <xf numFmtId="0" fontId="4" fillId="2" borderId="11" xfId="0" applyFont="1" applyFill="1" applyBorder="1" applyAlignment="1">
      <alignment horizontal="center" vertical="center" wrapText="1"/>
    </xf>
    <xf numFmtId="0" fontId="7" fillId="2" borderId="0" xfId="0" applyFont="1" applyFill="1" applyBorder="1" applyAlignment="1">
      <alignment vertical="center" wrapText="1"/>
    </xf>
    <xf numFmtId="0" fontId="7" fillId="2" borderId="6" xfId="0" applyFont="1" applyFill="1" applyBorder="1" applyAlignment="1">
      <alignment vertical="center" wrapText="1"/>
    </xf>
    <xf numFmtId="0" fontId="4" fillId="2" borderId="0" xfId="0" applyFont="1" applyFill="1" applyBorder="1" applyAlignment="1">
      <alignment vertical="center" wrapText="1"/>
    </xf>
    <xf numFmtId="0" fontId="7" fillId="2" borderId="0" xfId="0" quotePrefix="1" applyFont="1" applyFill="1" applyBorder="1" applyAlignment="1">
      <alignment horizontal="left" vertical="center" wrapText="1"/>
    </xf>
    <xf numFmtId="0" fontId="7" fillId="2" borderId="1" xfId="0" quotePrefix="1" applyFont="1" applyFill="1" applyBorder="1" applyAlignment="1">
      <alignment horizontal="justify" vertical="center" wrapText="1"/>
    </xf>
    <xf numFmtId="0" fontId="7" fillId="3" borderId="1" xfId="0" quotePrefix="1" applyFont="1" applyFill="1" applyBorder="1" applyAlignment="1">
      <alignment horizontal="center" vertical="center" wrapText="1"/>
    </xf>
    <xf numFmtId="0" fontId="7" fillId="2" borderId="1" xfId="0" quotePrefix="1" applyFont="1" applyFill="1" applyBorder="1" applyAlignment="1">
      <alignment horizontal="center" vertical="center" wrapText="1"/>
    </xf>
    <xf numFmtId="0" fontId="4" fillId="2" borderId="1" xfId="0" applyFont="1" applyFill="1" applyBorder="1" applyAlignment="1">
      <alignment horizontal="center" vertical="center" wrapText="1"/>
    </xf>
    <xf numFmtId="0" fontId="7" fillId="2" borderId="1" xfId="0" applyFont="1" applyFill="1" applyBorder="1" applyAlignment="1">
      <alignment vertical="center" wrapText="1"/>
    </xf>
    <xf numFmtId="0" fontId="4" fillId="3" borderId="1" xfId="0" applyFont="1" applyFill="1" applyBorder="1" applyAlignment="1">
      <alignment vertical="center" wrapText="1"/>
    </xf>
    <xf numFmtId="0" fontId="4" fillId="2" borderId="1" xfId="0" applyFont="1" applyFill="1" applyBorder="1" applyAlignment="1">
      <alignment vertical="center" wrapText="1"/>
    </xf>
    <xf numFmtId="9" fontId="4" fillId="3" borderId="1" xfId="0" applyNumberFormat="1" applyFont="1" applyFill="1" applyBorder="1" applyAlignment="1">
      <alignment horizontal="center" vertical="center" wrapText="1"/>
    </xf>
    <xf numFmtId="2" fontId="4" fillId="2" borderId="1" xfId="0" applyNumberFormat="1" applyFont="1" applyFill="1" applyBorder="1" applyAlignment="1">
      <alignment horizontal="center" vertical="center" wrapText="1"/>
    </xf>
    <xf numFmtId="0" fontId="7" fillId="2" borderId="1" xfId="0" quotePrefix="1" applyFont="1" applyFill="1" applyBorder="1" applyAlignment="1">
      <alignment horizontal="left" vertical="center" wrapText="1"/>
    </xf>
    <xf numFmtId="9" fontId="7" fillId="3" borderId="1" xfId="0" applyNumberFormat="1" applyFont="1" applyFill="1" applyBorder="1" applyAlignment="1">
      <alignment horizontal="center" vertical="center" wrapText="1"/>
    </xf>
    <xf numFmtId="2" fontId="7" fillId="2" borderId="1" xfId="0" applyNumberFormat="1" applyFont="1" applyFill="1" applyBorder="1" applyAlignment="1">
      <alignment horizontal="center" vertical="center" wrapText="1"/>
    </xf>
    <xf numFmtId="9" fontId="7" fillId="2" borderId="0" xfId="0" applyNumberFormat="1" applyFont="1" applyFill="1" applyBorder="1" applyAlignment="1">
      <alignment horizontal="center" vertical="center" wrapText="1"/>
    </xf>
    <xf numFmtId="164" fontId="7" fillId="2" borderId="0" xfId="0" applyNumberFormat="1" applyFont="1" applyFill="1" applyBorder="1" applyAlignment="1">
      <alignment horizontal="center" vertical="center" wrapText="1"/>
    </xf>
    <xf numFmtId="0" fontId="4" fillId="2" borderId="1" xfId="0" applyFont="1" applyFill="1" applyBorder="1" applyAlignment="1">
      <alignment horizontal="justify" vertical="center" wrapText="1"/>
    </xf>
    <xf numFmtId="0" fontId="7" fillId="2" borderId="1" xfId="0" applyFont="1" applyFill="1" applyBorder="1" applyAlignment="1">
      <alignment horizontal="justify" vertical="center" wrapText="1"/>
    </xf>
    <xf numFmtId="0" fontId="7"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6" fillId="0" borderId="0" xfId="0" applyFont="1"/>
    <xf numFmtId="0" fontId="4" fillId="2" borderId="0" xfId="0" applyFont="1" applyFill="1" applyBorder="1"/>
    <xf numFmtId="0" fontId="0" fillId="0" borderId="0" xfId="0" applyBorder="1"/>
    <xf numFmtId="0" fontId="6" fillId="0" borderId="0" xfId="0" applyFont="1" applyBorder="1"/>
    <xf numFmtId="0" fontId="7" fillId="2" borderId="1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12" fillId="2" borderId="0" xfId="0" applyFont="1" applyFill="1" applyBorder="1" applyAlignment="1">
      <alignment vertical="center" wrapText="1"/>
    </xf>
    <xf numFmtId="0" fontId="13" fillId="2" borderId="0" xfId="0" applyFont="1" applyFill="1" applyBorder="1" applyAlignment="1">
      <alignment vertical="center" wrapText="1"/>
    </xf>
    <xf numFmtId="0" fontId="4" fillId="2" borderId="16" xfId="0" applyFont="1" applyFill="1" applyBorder="1" applyAlignment="1">
      <alignment vertical="center" wrapText="1"/>
    </xf>
    <xf numFmtId="0" fontId="4" fillId="2" borderId="17" xfId="0" applyFont="1" applyFill="1" applyBorder="1" applyAlignment="1">
      <alignment vertical="center" wrapText="1"/>
    </xf>
    <xf numFmtId="0" fontId="8" fillId="2" borderId="0" xfId="0" applyFont="1" applyFill="1" applyBorder="1" applyAlignment="1">
      <alignment horizontal="center" vertical="center" wrapText="1"/>
    </xf>
    <xf numFmtId="0" fontId="0" fillId="0" borderId="0" xfId="0" applyBorder="1" applyAlignment="1">
      <alignment vertical="center" wrapText="1"/>
    </xf>
    <xf numFmtId="0" fontId="4" fillId="2" borderId="18" xfId="0" applyFont="1" applyFill="1" applyBorder="1" applyAlignment="1">
      <alignment vertical="center" wrapText="1"/>
    </xf>
    <xf numFmtId="0" fontId="7" fillId="4" borderId="1" xfId="0" applyFont="1" applyFill="1" applyBorder="1" applyAlignment="1">
      <alignment horizontal="center" vertical="center" wrapText="1"/>
    </xf>
    <xf numFmtId="9" fontId="7" fillId="4"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2" fontId="15" fillId="2" borderId="1" xfId="0" applyNumberFormat="1" applyFont="1" applyFill="1" applyBorder="1" applyAlignment="1">
      <alignment horizontal="center" vertical="center" wrapText="1"/>
    </xf>
    <xf numFmtId="0" fontId="6" fillId="0" borderId="0" xfId="0" applyFont="1" applyBorder="1" applyAlignment="1">
      <alignment vertical="center" wrapText="1"/>
    </xf>
    <xf numFmtId="0" fontId="20" fillId="5" borderId="0" xfId="0" applyFont="1" applyFill="1" applyBorder="1" applyAlignment="1">
      <alignment vertical="center" wrapText="1"/>
    </xf>
    <xf numFmtId="0" fontId="18" fillId="0" borderId="0" xfId="0" applyFont="1"/>
    <xf numFmtId="0" fontId="18" fillId="5" borderId="19" xfId="0" applyFont="1" applyFill="1" applyBorder="1" applyAlignment="1">
      <alignment vertical="center" wrapText="1"/>
    </xf>
    <xf numFmtId="0" fontId="13" fillId="5" borderId="0" xfId="0" applyFont="1" applyFill="1" applyBorder="1" applyAlignment="1">
      <alignment horizontal="left" vertical="center" wrapText="1"/>
    </xf>
    <xf numFmtId="0" fontId="13" fillId="5" borderId="19" xfId="0" applyFont="1" applyFill="1" applyBorder="1" applyAlignment="1">
      <alignment horizontal="center" vertical="center" wrapText="1"/>
    </xf>
    <xf numFmtId="0" fontId="18" fillId="0" borderId="19" xfId="0" applyFont="1" applyBorder="1"/>
    <xf numFmtId="0" fontId="18" fillId="0" borderId="0" xfId="0" applyFont="1" applyAlignment="1">
      <alignment vertical="center" wrapText="1"/>
    </xf>
    <xf numFmtId="0" fontId="13" fillId="2" borderId="1" xfId="0" applyFont="1" applyFill="1" applyBorder="1" applyAlignment="1">
      <alignment horizontal="center" vertical="center" wrapText="1"/>
    </xf>
    <xf numFmtId="0" fontId="7" fillId="2" borderId="10" xfId="0" applyFont="1" applyFill="1" applyBorder="1" applyAlignment="1">
      <alignment horizontal="center" vertical="center" wrapText="1"/>
    </xf>
    <xf numFmtId="165" fontId="4" fillId="4" borderId="1" xfId="0" applyNumberFormat="1" applyFont="1" applyFill="1" applyBorder="1" applyAlignment="1">
      <alignment horizontal="center" vertical="center" wrapText="1"/>
    </xf>
    <xf numFmtId="0" fontId="7" fillId="5" borderId="1" xfId="0" applyFont="1" applyFill="1" applyBorder="1" applyAlignment="1">
      <alignment horizontal="center" vertical="center" wrapText="1"/>
    </xf>
    <xf numFmtId="0" fontId="0" fillId="0" borderId="6" xfId="0" applyBorder="1" applyAlignment="1">
      <alignment vertical="center" wrapText="1"/>
    </xf>
    <xf numFmtId="0" fontId="4" fillId="2" borderId="0" xfId="0" quotePrefix="1" applyFont="1" applyFill="1" applyBorder="1" applyAlignment="1">
      <alignment horizontal="justify" vertical="center" wrapText="1"/>
    </xf>
    <xf numFmtId="0" fontId="21" fillId="7" borderId="32" xfId="0" applyFont="1" applyFill="1" applyBorder="1" applyAlignment="1">
      <alignment horizontal="center" vertical="center" wrapText="1"/>
    </xf>
    <xf numFmtId="0" fontId="22" fillId="8" borderId="34" xfId="0" applyFont="1" applyFill="1" applyBorder="1" applyAlignment="1">
      <alignment horizontal="center" vertical="center" wrapText="1"/>
    </xf>
    <xf numFmtId="0" fontId="22" fillId="9" borderId="8" xfId="0" applyFont="1" applyFill="1" applyBorder="1" applyAlignment="1">
      <alignment horizontal="center" vertical="center" wrapText="1"/>
    </xf>
    <xf numFmtId="0" fontId="7" fillId="10" borderId="12" xfId="0" applyFont="1" applyFill="1" applyBorder="1" applyAlignment="1">
      <alignment horizontal="center" vertical="center" wrapText="1"/>
    </xf>
    <xf numFmtId="0" fontId="7" fillId="10" borderId="13" xfId="0" applyFont="1" applyFill="1" applyBorder="1" applyAlignment="1">
      <alignment horizontal="center" vertical="center" wrapText="1"/>
    </xf>
    <xf numFmtId="0" fontId="7" fillId="10" borderId="14" xfId="0" applyFont="1" applyFill="1" applyBorder="1" applyAlignment="1">
      <alignment horizontal="center" vertical="center" wrapText="1"/>
    </xf>
    <xf numFmtId="0" fontId="24" fillId="2" borderId="1" xfId="0" applyFont="1" applyFill="1" applyBorder="1" applyAlignment="1">
      <alignment horizontal="justify" vertical="top" wrapText="1"/>
    </xf>
    <xf numFmtId="0" fontId="25" fillId="2" borderId="1" xfId="0" applyFont="1" applyFill="1" applyBorder="1" applyAlignment="1">
      <alignment horizontal="justify" vertical="top" wrapText="1"/>
    </xf>
    <xf numFmtId="0" fontId="26" fillId="0" borderId="0" xfId="0" applyFont="1" applyAlignment="1">
      <alignment horizontal="center" wrapText="1"/>
    </xf>
    <xf numFmtId="0" fontId="26" fillId="0" borderId="0" xfId="0" applyFont="1" applyAlignment="1">
      <alignment horizontal="left" wrapText="1"/>
    </xf>
    <xf numFmtId="0" fontId="7" fillId="2" borderId="0" xfId="0" applyFont="1" applyFill="1" applyBorder="1" applyAlignment="1">
      <alignment horizontal="left" vertical="center" wrapText="1"/>
    </xf>
    <xf numFmtId="0" fontId="7" fillId="2" borderId="15" xfId="0" applyFont="1" applyFill="1" applyBorder="1" applyAlignment="1">
      <alignment horizontal="center" vertical="center" wrapText="1"/>
    </xf>
    <xf numFmtId="17" fontId="4" fillId="2" borderId="0" xfId="0" applyNumberFormat="1" applyFont="1" applyFill="1" applyBorder="1" applyAlignment="1">
      <alignment horizontal="center" vertical="center" wrapText="1"/>
    </xf>
    <xf numFmtId="0" fontId="7" fillId="2" borderId="17" xfId="0" applyFont="1" applyFill="1" applyBorder="1" applyAlignment="1">
      <alignment horizontal="justify" vertical="top" wrapText="1"/>
    </xf>
    <xf numFmtId="0" fontId="7" fillId="2" borderId="18" xfId="0" quotePrefix="1" applyFont="1" applyFill="1" applyBorder="1" applyAlignment="1">
      <alignment horizontal="justify" vertical="top" wrapText="1"/>
    </xf>
    <xf numFmtId="0" fontId="4" fillId="0" borderId="18" xfId="0" applyFont="1" applyBorder="1" applyAlignment="1">
      <alignment horizontal="justify" vertical="top" wrapText="1"/>
    </xf>
    <xf numFmtId="0" fontId="4" fillId="0" borderId="16" xfId="0" applyFont="1" applyBorder="1" applyAlignment="1">
      <alignment horizontal="justify" vertical="top" wrapText="1"/>
    </xf>
    <xf numFmtId="0" fontId="4" fillId="0" borderId="6" xfId="0" applyFont="1" applyBorder="1" applyAlignment="1">
      <alignment horizontal="justify" vertical="top" wrapText="1"/>
    </xf>
    <xf numFmtId="0" fontId="4" fillId="0" borderId="0" xfId="0" applyFont="1" applyBorder="1" applyAlignment="1">
      <alignment horizontal="justify" vertical="top" wrapText="1"/>
    </xf>
    <xf numFmtId="0" fontId="4" fillId="0" borderId="5" xfId="0" applyFont="1" applyBorder="1" applyAlignment="1">
      <alignment horizontal="justify" vertical="top" wrapText="1"/>
    </xf>
    <xf numFmtId="0" fontId="4" fillId="0" borderId="9" xfId="0" applyFont="1" applyBorder="1" applyAlignment="1">
      <alignment horizontal="justify" vertical="top" wrapText="1"/>
    </xf>
    <xf numFmtId="0" fontId="4" fillId="0" borderId="10" xfId="0" applyFont="1" applyBorder="1" applyAlignment="1">
      <alignment horizontal="justify" vertical="top" wrapText="1"/>
    </xf>
    <xf numFmtId="0" fontId="4" fillId="0" borderId="11" xfId="0" applyFont="1" applyBorder="1" applyAlignment="1">
      <alignment horizontal="justify" vertical="top" wrapText="1"/>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4" fillId="2" borderId="6" xfId="0" applyFont="1" applyFill="1" applyBorder="1" applyAlignment="1">
      <alignment horizontal="justify" vertical="center" wrapText="1"/>
    </xf>
    <xf numFmtId="0" fontId="4" fillId="2" borderId="0" xfId="0" applyFont="1" applyFill="1" applyBorder="1" applyAlignment="1">
      <alignment horizontal="justify" vertical="center" wrapText="1"/>
    </xf>
    <xf numFmtId="0" fontId="4" fillId="2" borderId="5" xfId="0" applyFont="1" applyFill="1" applyBorder="1" applyAlignment="1">
      <alignment horizontal="justify" vertical="center" wrapText="1"/>
    </xf>
    <xf numFmtId="0" fontId="4" fillId="2" borderId="6" xfId="0" quotePrefix="1" applyFont="1" applyFill="1" applyBorder="1" applyAlignment="1">
      <alignment horizontal="justify" vertical="center" wrapText="1"/>
    </xf>
    <xf numFmtId="0" fontId="7" fillId="2" borderId="0"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4" fillId="2" borderId="0" xfId="0" quotePrefix="1" applyFont="1" applyFill="1" applyBorder="1" applyAlignment="1">
      <alignment horizontal="justify" vertical="center" wrapText="1"/>
    </xf>
    <xf numFmtId="0" fontId="4" fillId="2" borderId="5" xfId="0" quotePrefix="1" applyFont="1" applyFill="1" applyBorder="1" applyAlignment="1">
      <alignment horizontal="justify" vertical="center" wrapText="1"/>
    </xf>
    <xf numFmtId="0" fontId="0" fillId="0" borderId="0" xfId="0" applyBorder="1" applyAlignment="1">
      <alignment horizontal="center"/>
    </xf>
    <xf numFmtId="0" fontId="0" fillId="0" borderId="5" xfId="0" applyBorder="1" applyAlignment="1">
      <alignment horizontal="center"/>
    </xf>
    <xf numFmtId="0" fontId="4" fillId="2" borderId="6"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5" xfId="0" applyFont="1" applyFill="1" applyBorder="1" applyAlignment="1">
      <alignment horizontal="left" vertical="center" wrapText="1"/>
    </xf>
    <xf numFmtId="0" fontId="23" fillId="0" borderId="0" xfId="0" applyFont="1" applyBorder="1" applyAlignment="1">
      <alignment horizontal="center" vertical="center" wrapText="1"/>
    </xf>
    <xf numFmtId="0" fontId="23" fillId="0" borderId="5" xfId="0" applyFont="1" applyBorder="1" applyAlignment="1">
      <alignment horizontal="center" vertical="center" wrapText="1"/>
    </xf>
    <xf numFmtId="0" fontId="22" fillId="9" borderId="37" xfId="0" applyFont="1" applyFill="1" applyBorder="1" applyAlignment="1">
      <alignment horizontal="center" vertical="center" wrapText="1"/>
    </xf>
    <xf numFmtId="0" fontId="22" fillId="9" borderId="38"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4" xfId="0" applyFont="1" applyFill="1" applyBorder="1" applyAlignment="1">
      <alignment horizontal="center" vertical="center" wrapText="1"/>
    </xf>
    <xf numFmtId="14" fontId="7" fillId="2" borderId="18" xfId="0" applyNumberFormat="1"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21" fillId="7" borderId="33" xfId="0" applyFont="1" applyFill="1" applyBorder="1" applyAlignment="1">
      <alignment horizontal="center" vertical="center" wrapText="1"/>
    </xf>
    <xf numFmtId="0" fontId="21" fillId="7" borderId="31" xfId="0" applyFont="1" applyFill="1" applyBorder="1" applyAlignment="1">
      <alignment horizontal="center" vertical="center" wrapText="1"/>
    </xf>
    <xf numFmtId="0" fontId="22" fillId="8" borderId="35" xfId="0" applyFont="1" applyFill="1" applyBorder="1" applyAlignment="1">
      <alignment horizontal="center" vertical="center" wrapText="1"/>
    </xf>
    <xf numFmtId="0" fontId="22" fillId="8" borderId="36"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18" xfId="0" applyNumberFormat="1" applyFont="1" applyFill="1" applyBorder="1" applyAlignment="1">
      <alignment horizontal="center" vertical="center" wrapText="1"/>
    </xf>
    <xf numFmtId="0" fontId="7" fillId="2" borderId="16" xfId="0" applyNumberFormat="1" applyFont="1" applyFill="1" applyBorder="1" applyAlignment="1">
      <alignment horizontal="center" vertical="center" wrapText="1"/>
    </xf>
    <xf numFmtId="0" fontId="7" fillId="2" borderId="17" xfId="0" applyFont="1" applyFill="1" applyBorder="1" applyAlignment="1">
      <alignment horizontal="justify" vertical="center" wrapText="1"/>
    </xf>
    <xf numFmtId="0" fontId="7" fillId="2" borderId="18" xfId="0" applyFont="1" applyFill="1" applyBorder="1" applyAlignment="1">
      <alignment horizontal="justify" vertical="center" wrapText="1"/>
    </xf>
    <xf numFmtId="0" fontId="7" fillId="2" borderId="16" xfId="0" applyFont="1" applyFill="1" applyBorder="1" applyAlignment="1">
      <alignment horizontal="justify" vertical="center" wrapText="1"/>
    </xf>
    <xf numFmtId="0" fontId="7" fillId="2" borderId="9" xfId="0" applyFont="1" applyFill="1" applyBorder="1" applyAlignment="1">
      <alignment horizontal="justify" vertical="center" wrapText="1"/>
    </xf>
    <xf numFmtId="0" fontId="7" fillId="2" borderId="10" xfId="0" applyFont="1" applyFill="1" applyBorder="1" applyAlignment="1">
      <alignment horizontal="justify" vertical="center" wrapText="1"/>
    </xf>
    <xf numFmtId="0" fontId="7" fillId="2" borderId="11" xfId="0" applyFont="1" applyFill="1" applyBorder="1" applyAlignment="1">
      <alignment horizontal="justify" vertical="center" wrapText="1"/>
    </xf>
    <xf numFmtId="0" fontId="13" fillId="2" borderId="1" xfId="0" applyFont="1" applyFill="1" applyBorder="1" applyAlignment="1">
      <alignment horizontal="center" vertical="center" wrapText="1"/>
    </xf>
    <xf numFmtId="0" fontId="13" fillId="2" borderId="27" xfId="0" applyFont="1" applyFill="1" applyBorder="1" applyAlignment="1">
      <alignment horizontal="center" vertical="center" wrapText="1"/>
    </xf>
    <xf numFmtId="0" fontId="13" fillId="2" borderId="28" xfId="0" applyFont="1" applyFill="1" applyBorder="1" applyAlignment="1">
      <alignment horizontal="center" vertical="center" wrapText="1"/>
    </xf>
    <xf numFmtId="2" fontId="5" fillId="2" borderId="17" xfId="0" applyNumberFormat="1" applyFont="1" applyFill="1" applyBorder="1" applyAlignment="1" applyProtection="1">
      <alignment horizontal="center" vertical="center" wrapText="1"/>
    </xf>
    <xf numFmtId="2" fontId="5" fillId="2" borderId="18" xfId="0" applyNumberFormat="1" applyFont="1" applyFill="1" applyBorder="1" applyAlignment="1" applyProtection="1">
      <alignment horizontal="center" vertical="center" wrapText="1"/>
    </xf>
    <xf numFmtId="2" fontId="5" fillId="2" borderId="16" xfId="0" applyNumberFormat="1" applyFont="1" applyFill="1" applyBorder="1" applyAlignment="1" applyProtection="1">
      <alignment horizontal="center" vertical="center" wrapText="1"/>
    </xf>
    <xf numFmtId="2" fontId="5" fillId="2" borderId="9" xfId="0" applyNumberFormat="1" applyFont="1" applyFill="1" applyBorder="1" applyAlignment="1" applyProtection="1">
      <alignment horizontal="center" vertical="center" wrapText="1"/>
    </xf>
    <xf numFmtId="2" fontId="5" fillId="2" borderId="10" xfId="0" applyNumberFormat="1" applyFont="1" applyFill="1" applyBorder="1" applyAlignment="1" applyProtection="1">
      <alignment horizontal="center" vertical="center" wrapText="1"/>
    </xf>
    <xf numFmtId="2" fontId="5" fillId="2" borderId="11" xfId="0" applyNumberFormat="1" applyFont="1" applyFill="1" applyBorder="1" applyAlignment="1" applyProtection="1">
      <alignment horizontal="center" vertical="center" wrapText="1"/>
    </xf>
    <xf numFmtId="0" fontId="12" fillId="2" borderId="1" xfId="0" applyFont="1" applyFill="1" applyBorder="1" applyAlignment="1">
      <alignment horizontal="justify" vertical="center" wrapText="1"/>
    </xf>
    <xf numFmtId="0" fontId="5" fillId="0" borderId="17" xfId="0" applyNumberFormat="1" applyFont="1" applyBorder="1" applyAlignment="1">
      <alignment horizontal="center" vertical="center" wrapText="1"/>
    </xf>
    <xf numFmtId="0" fontId="5" fillId="0" borderId="18" xfId="0" applyNumberFormat="1" applyFon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9"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5" fillId="0" borderId="11" xfId="0" applyNumberFormat="1" applyFont="1" applyBorder="1" applyAlignment="1">
      <alignment horizontal="center" vertical="center" wrapText="1"/>
    </xf>
    <xf numFmtId="0" fontId="3" fillId="0" borderId="1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17" xfId="0" applyNumberFormat="1" applyFont="1" applyBorder="1" applyAlignment="1">
      <alignment horizontal="center" vertical="center" wrapText="1"/>
    </xf>
    <xf numFmtId="0" fontId="4" fillId="0" borderId="18" xfId="0" applyNumberFormat="1" applyFont="1" applyBorder="1" applyAlignment="1">
      <alignment horizontal="center" vertical="center" wrapText="1"/>
    </xf>
    <xf numFmtId="0" fontId="4" fillId="0" borderId="16" xfId="0" applyNumberFormat="1" applyFont="1" applyBorder="1" applyAlignment="1">
      <alignment horizontal="center" vertical="center" wrapText="1"/>
    </xf>
    <xf numFmtId="0" fontId="4" fillId="0" borderId="9" xfId="0" applyNumberFormat="1" applyFont="1" applyBorder="1" applyAlignment="1">
      <alignment horizontal="center" vertical="center" wrapText="1"/>
    </xf>
    <xf numFmtId="0" fontId="4" fillId="0" borderId="10" xfId="0" applyNumberFormat="1" applyFont="1" applyBorder="1" applyAlignment="1">
      <alignment horizontal="center" vertical="center" wrapText="1"/>
    </xf>
    <xf numFmtId="0" fontId="4" fillId="0" borderId="11" xfId="0" applyNumberFormat="1" applyFont="1" applyBorder="1" applyAlignment="1">
      <alignment horizontal="center" vertical="center" wrapText="1"/>
    </xf>
    <xf numFmtId="2" fontId="9" fillId="2" borderId="17" xfId="0" applyNumberFormat="1" applyFont="1" applyFill="1" applyBorder="1" applyAlignment="1">
      <alignment horizontal="center" vertical="center" wrapText="1"/>
    </xf>
    <xf numFmtId="2" fontId="9" fillId="2" borderId="18" xfId="0" applyNumberFormat="1" applyFont="1" applyFill="1" applyBorder="1" applyAlignment="1">
      <alignment horizontal="center" vertical="center" wrapText="1"/>
    </xf>
    <xf numFmtId="2" fontId="9" fillId="2" borderId="16" xfId="0" applyNumberFormat="1" applyFont="1" applyFill="1" applyBorder="1" applyAlignment="1">
      <alignment horizontal="center" vertical="center" wrapText="1"/>
    </xf>
    <xf numFmtId="2" fontId="9" fillId="2" borderId="9" xfId="0" applyNumberFormat="1" applyFont="1" applyFill="1" applyBorder="1" applyAlignment="1">
      <alignment horizontal="center" vertical="center" wrapText="1"/>
    </xf>
    <xf numFmtId="2" fontId="9" fillId="2" borderId="10" xfId="0" applyNumberFormat="1" applyFont="1" applyFill="1" applyBorder="1" applyAlignment="1">
      <alignment horizontal="center" vertical="center" wrapText="1"/>
    </xf>
    <xf numFmtId="2" fontId="9" fillId="2" borderId="11" xfId="0" applyNumberFormat="1" applyFont="1" applyFill="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9"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4" fillId="2" borderId="0" xfId="0" applyFont="1" applyFill="1" applyBorder="1"/>
    <xf numFmtId="14" fontId="3" fillId="0" borderId="29" xfId="0" applyNumberFormat="1"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3" fillId="0" borderId="29" xfId="0" applyNumberFormat="1" applyFont="1" applyBorder="1" applyAlignment="1">
      <alignment horizontal="center" vertical="center" wrapText="1"/>
    </xf>
    <xf numFmtId="0" fontId="3" fillId="0" borderId="30" xfId="0" applyNumberFormat="1" applyFont="1" applyBorder="1" applyAlignment="1">
      <alignment horizontal="center" vertical="center" wrapText="1"/>
    </xf>
    <xf numFmtId="0" fontId="3" fillId="0" borderId="31" xfId="0" applyNumberFormat="1" applyFont="1" applyBorder="1" applyAlignment="1">
      <alignment horizontal="center" vertical="center" wrapText="1"/>
    </xf>
    <xf numFmtId="0" fontId="3" fillId="0" borderId="29" xfId="0" applyFont="1" applyBorder="1" applyAlignment="1">
      <alignment horizontal="center" vertical="center" wrapText="1"/>
    </xf>
    <xf numFmtId="0" fontId="3" fillId="0" borderId="31" xfId="0" applyFont="1" applyBorder="1" applyAlignment="1">
      <alignment horizontal="center" vertical="center" wrapText="1"/>
    </xf>
    <xf numFmtId="0" fontId="11" fillId="2" borderId="0" xfId="0" applyFont="1" applyFill="1" applyBorder="1" applyAlignment="1">
      <alignment horizontal="center" vertical="center"/>
    </xf>
    <xf numFmtId="0" fontId="3" fillId="0" borderId="30" xfId="0" applyFont="1" applyBorder="1" applyAlignment="1">
      <alignment horizontal="center" vertical="center" wrapText="1"/>
    </xf>
    <xf numFmtId="0" fontId="3" fillId="2" borderId="0" xfId="0" applyFont="1" applyFill="1" applyBorder="1" applyAlignment="1">
      <alignment horizontal="center" vertical="center" wrapText="1"/>
    </xf>
    <xf numFmtId="0" fontId="10" fillId="0" borderId="0" xfId="1" applyFont="1" applyAlignment="1" applyProtection="1">
      <alignment horizontal="justify" vertical="top" wrapText="1"/>
    </xf>
    <xf numFmtId="14" fontId="7" fillId="2" borderId="30" xfId="0" applyNumberFormat="1"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7" fillId="2" borderId="17" xfId="0" applyNumberFormat="1" applyFont="1" applyFill="1" applyBorder="1" applyAlignment="1">
      <alignment horizontal="center" vertical="center" wrapText="1"/>
    </xf>
    <xf numFmtId="0" fontId="7" fillId="2" borderId="9" xfId="0" applyNumberFormat="1" applyFont="1" applyFill="1" applyBorder="1" applyAlignment="1">
      <alignment horizontal="center" vertical="center" wrapText="1"/>
    </xf>
    <xf numFmtId="0" fontId="7" fillId="2" borderId="10" xfId="0" applyNumberFormat="1" applyFont="1" applyFill="1" applyBorder="1" applyAlignment="1">
      <alignment horizontal="center" vertical="center" wrapText="1"/>
    </xf>
    <xf numFmtId="0" fontId="7" fillId="2" borderId="11" xfId="0" applyNumberFormat="1" applyFont="1" applyFill="1" applyBorder="1" applyAlignment="1">
      <alignment horizontal="center" vertical="center" wrapText="1"/>
    </xf>
    <xf numFmtId="0" fontId="7" fillId="2" borderId="29" xfId="0" applyFont="1" applyFill="1" applyBorder="1" applyAlignment="1">
      <alignment horizontal="center" vertical="center" wrapText="1"/>
    </xf>
    <xf numFmtId="0" fontId="8" fillId="6" borderId="17" xfId="0" applyNumberFormat="1" applyFont="1" applyFill="1" applyBorder="1" applyAlignment="1">
      <alignment horizontal="center" vertical="center" wrapText="1"/>
    </xf>
    <xf numFmtId="0" fontId="8" fillId="6" borderId="18" xfId="0" applyNumberFormat="1" applyFont="1" applyFill="1" applyBorder="1" applyAlignment="1">
      <alignment horizontal="center" vertical="center" wrapText="1"/>
    </xf>
    <xf numFmtId="0" fontId="8" fillId="6" borderId="16" xfId="0" applyNumberFormat="1" applyFont="1" applyFill="1" applyBorder="1" applyAlignment="1">
      <alignment horizontal="center" vertical="center" wrapText="1"/>
    </xf>
    <xf numFmtId="0" fontId="8" fillId="6" borderId="9" xfId="0" applyNumberFormat="1" applyFont="1" applyFill="1" applyBorder="1" applyAlignment="1">
      <alignment horizontal="center" vertical="center" wrapText="1"/>
    </xf>
    <xf numFmtId="0" fontId="8" fillId="6" borderId="10" xfId="0" applyNumberFormat="1" applyFont="1" applyFill="1" applyBorder="1" applyAlignment="1">
      <alignment horizontal="center" vertical="center" wrapText="1"/>
    </xf>
    <xf numFmtId="0" fontId="8" fillId="6" borderId="11" xfId="0" applyNumberFormat="1"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9" fillId="0" borderId="0" xfId="0" applyFont="1" applyBorder="1" applyAlignment="1">
      <alignment horizontal="center" vertical="center" wrapText="1"/>
    </xf>
    <xf numFmtId="0" fontId="8" fillId="2" borderId="10"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14" fillId="2" borderId="6" xfId="0" applyFont="1" applyFill="1" applyBorder="1" applyAlignment="1">
      <alignment horizontal="justify" vertical="top" wrapText="1"/>
    </xf>
    <xf numFmtId="0" fontId="14" fillId="0" borderId="0" xfId="0" applyFont="1" applyBorder="1" applyAlignment="1">
      <alignment horizontal="justify" vertical="top" wrapText="1"/>
    </xf>
    <xf numFmtId="0" fontId="14" fillId="0" borderId="5" xfId="0" applyFont="1" applyBorder="1" applyAlignment="1">
      <alignment horizontal="justify" vertical="top" wrapText="1"/>
    </xf>
    <xf numFmtId="0" fontId="14" fillId="0" borderId="6" xfId="0" applyFont="1" applyBorder="1" applyAlignment="1">
      <alignment horizontal="justify" vertical="top" wrapText="1"/>
    </xf>
    <xf numFmtId="0" fontId="14" fillId="0" borderId="9" xfId="0" applyFont="1" applyBorder="1" applyAlignment="1">
      <alignment horizontal="justify" vertical="top" wrapText="1"/>
    </xf>
    <xf numFmtId="0" fontId="14" fillId="0" borderId="10" xfId="0" applyFont="1" applyBorder="1" applyAlignment="1">
      <alignment horizontal="justify" vertical="top" wrapText="1"/>
    </xf>
    <xf numFmtId="0" fontId="14" fillId="0" borderId="11" xfId="0" applyFont="1" applyBorder="1" applyAlignment="1">
      <alignment horizontal="justify" vertical="top" wrapText="1"/>
    </xf>
    <xf numFmtId="0" fontId="13" fillId="5" borderId="15" xfId="0" applyFont="1" applyFill="1" applyBorder="1" applyAlignment="1">
      <alignment horizontal="left" vertical="center" wrapText="1"/>
    </xf>
    <xf numFmtId="0" fontId="16" fillId="0" borderId="6"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5" xfId="0" applyFont="1" applyFill="1" applyBorder="1" applyAlignment="1">
      <alignment horizontal="center" vertical="center" wrapText="1"/>
    </xf>
    <xf numFmtId="1" fontId="9" fillId="6" borderId="17" xfId="0" applyNumberFormat="1" applyFont="1" applyFill="1" applyBorder="1" applyAlignment="1" applyProtection="1">
      <alignment horizontal="center" vertical="center" wrapText="1"/>
    </xf>
    <xf numFmtId="1" fontId="9" fillId="6" borderId="18" xfId="0" applyNumberFormat="1" applyFont="1" applyFill="1" applyBorder="1" applyAlignment="1" applyProtection="1">
      <alignment horizontal="center" vertical="center" wrapText="1"/>
    </xf>
    <xf numFmtId="1" fontId="9" fillId="6" borderId="16" xfId="0" applyNumberFormat="1" applyFont="1" applyFill="1" applyBorder="1" applyAlignment="1" applyProtection="1">
      <alignment horizontal="center" vertical="center" wrapText="1"/>
    </xf>
    <xf numFmtId="1" fontId="9" fillId="6" borderId="9" xfId="0" applyNumberFormat="1" applyFont="1" applyFill="1" applyBorder="1" applyAlignment="1" applyProtection="1">
      <alignment horizontal="center" vertical="center" wrapText="1"/>
    </xf>
    <xf numFmtId="1" fontId="9" fillId="6" borderId="10" xfId="0" applyNumberFormat="1" applyFont="1" applyFill="1" applyBorder="1" applyAlignment="1" applyProtection="1">
      <alignment horizontal="center" vertical="center" wrapText="1"/>
    </xf>
    <xf numFmtId="1" fontId="9" fillId="6" borderId="11" xfId="0" applyNumberFormat="1" applyFont="1" applyFill="1" applyBorder="1" applyAlignment="1" applyProtection="1">
      <alignment horizontal="center" vertical="center" wrapText="1"/>
    </xf>
    <xf numFmtId="0" fontId="7" fillId="2" borderId="3" xfId="0" applyNumberFormat="1" applyFont="1" applyFill="1" applyBorder="1" applyAlignment="1">
      <alignment horizontal="center" vertical="center" wrapText="1"/>
    </xf>
    <xf numFmtId="0" fontId="7" fillId="2" borderId="4" xfId="0" applyNumberFormat="1" applyFont="1" applyFill="1" applyBorder="1" applyAlignment="1">
      <alignment horizontal="center" vertical="center" wrapText="1"/>
    </xf>
    <xf numFmtId="14" fontId="4" fillId="2" borderId="17" xfId="0" applyNumberFormat="1"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xdr:col>
      <xdr:colOff>88900</xdr:colOff>
      <xdr:row>0</xdr:row>
      <xdr:rowOff>0</xdr:rowOff>
    </xdr:from>
    <xdr:to>
      <xdr:col>4</xdr:col>
      <xdr:colOff>1003300</xdr:colOff>
      <xdr:row>0</xdr:row>
      <xdr:rowOff>0</xdr:rowOff>
    </xdr:to>
    <xdr:sp macro="" textlink="">
      <xdr:nvSpPr>
        <xdr:cNvPr id="1195" name="Rectangle 55">
          <a:extLst>
            <a:ext uri="{FF2B5EF4-FFF2-40B4-BE49-F238E27FC236}">
              <a16:creationId xmlns:a16="http://schemas.microsoft.com/office/drawing/2014/main" id="{D8EDB11D-A7BF-D545-8B51-C2659695CDB8}"/>
            </a:ext>
          </a:extLst>
        </xdr:cNvPr>
        <xdr:cNvSpPr>
          <a:spLocks noChangeArrowheads="1"/>
        </xdr:cNvSpPr>
      </xdr:nvSpPr>
      <xdr:spPr bwMode="auto">
        <a:xfrm>
          <a:off x="1270000" y="0"/>
          <a:ext cx="6057900" cy="0"/>
        </a:xfrm>
        <a:prstGeom prst="rect">
          <a:avLst/>
        </a:prstGeom>
        <a:solidFill>
          <a:srgbClr val="FFFFFF"/>
        </a:solidFill>
        <a:ln w="9525">
          <a:solidFill>
            <a:srgbClr val="000000"/>
          </a:solidFill>
          <a:miter lim="800000"/>
          <a:headEnd/>
          <a:tailEnd/>
        </a:ln>
      </xdr:spPr>
    </xdr:sp>
    <xdr:clientData/>
  </xdr:twoCellAnchor>
  <xdr:twoCellAnchor>
    <xdr:from>
      <xdr:col>1</xdr:col>
      <xdr:colOff>3797300</xdr:colOff>
      <xdr:row>0</xdr:row>
      <xdr:rowOff>0</xdr:rowOff>
    </xdr:from>
    <xdr:to>
      <xdr:col>4</xdr:col>
      <xdr:colOff>1206500</xdr:colOff>
      <xdr:row>0</xdr:row>
      <xdr:rowOff>0</xdr:rowOff>
    </xdr:to>
    <xdr:sp macro="" textlink="">
      <xdr:nvSpPr>
        <xdr:cNvPr id="1196" name="Line 57">
          <a:extLst>
            <a:ext uri="{FF2B5EF4-FFF2-40B4-BE49-F238E27FC236}">
              <a16:creationId xmlns:a16="http://schemas.microsoft.com/office/drawing/2014/main" id="{1708BC9D-D91D-2843-9332-388AAFA79287}"/>
            </a:ext>
          </a:extLst>
        </xdr:cNvPr>
        <xdr:cNvSpPr>
          <a:spLocks noChangeShapeType="1"/>
        </xdr:cNvSpPr>
      </xdr:nvSpPr>
      <xdr:spPr bwMode="auto">
        <a:xfrm>
          <a:off x="3276600" y="0"/>
          <a:ext cx="4254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9621</xdr:colOff>
      <xdr:row>0</xdr:row>
      <xdr:rowOff>11161</xdr:rowOff>
    </xdr:from>
    <xdr:to>
      <xdr:col>1</xdr:col>
      <xdr:colOff>76969</xdr:colOff>
      <xdr:row>1</xdr:row>
      <xdr:rowOff>410648</xdr:rowOff>
    </xdr:to>
    <xdr:pic>
      <xdr:nvPicPr>
        <xdr:cNvPr id="1197" name="Picture 14" descr="C:\Users\amsegovia\Desktop\Fernanda\logos 2016\logos-sename_RGB-01 (2).jpg">
          <a:extLst>
            <a:ext uri="{FF2B5EF4-FFF2-40B4-BE49-F238E27FC236}">
              <a16:creationId xmlns:a16="http://schemas.microsoft.com/office/drawing/2014/main" id="{9B199A5E-6093-F140-A0EA-F1A674F58C3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21" y="11161"/>
          <a:ext cx="1010227" cy="745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1</xdr:row>
      <xdr:rowOff>0</xdr:rowOff>
    </xdr:from>
    <xdr:to>
      <xdr:col>1</xdr:col>
      <xdr:colOff>685800</xdr:colOff>
      <xdr:row>4</xdr:row>
      <xdr:rowOff>482600</xdr:rowOff>
    </xdr:to>
    <xdr:pic>
      <xdr:nvPicPr>
        <xdr:cNvPr id="2106" name="Picture 14" descr="C:\Users\amsegovia\Desktop\Fernanda\logos 2016\logos-sename_RGB-01 (2).jpg">
          <a:extLst>
            <a:ext uri="{FF2B5EF4-FFF2-40B4-BE49-F238E27FC236}">
              <a16:creationId xmlns:a16="http://schemas.microsoft.com/office/drawing/2014/main" id="{DBA92871-127A-0344-817B-531E1734AD1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165100"/>
          <a:ext cx="143510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88900</xdr:colOff>
      <xdr:row>0</xdr:row>
      <xdr:rowOff>0</xdr:rowOff>
    </xdr:from>
    <xdr:to>
      <xdr:col>4</xdr:col>
      <xdr:colOff>990757</xdr:colOff>
      <xdr:row>0</xdr:row>
      <xdr:rowOff>0</xdr:rowOff>
    </xdr:to>
    <xdr:sp macro="" textlink="">
      <xdr:nvSpPr>
        <xdr:cNvPr id="2" name="Rectangle 55">
          <a:extLst>
            <a:ext uri="{FF2B5EF4-FFF2-40B4-BE49-F238E27FC236}">
              <a16:creationId xmlns:a16="http://schemas.microsoft.com/office/drawing/2014/main" id="{0F17B684-1628-6C46-AC5D-44C1D14D6D16}"/>
            </a:ext>
          </a:extLst>
        </xdr:cNvPr>
        <xdr:cNvSpPr>
          <a:spLocks noChangeArrowheads="1"/>
        </xdr:cNvSpPr>
      </xdr:nvSpPr>
      <xdr:spPr bwMode="auto">
        <a:xfrm>
          <a:off x="838200" y="0"/>
          <a:ext cx="297180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u="none" strike="noStrike" baseline="0">
              <a:solidFill>
                <a:srgbClr val="000000"/>
              </a:solidFill>
              <a:latin typeface="Arial"/>
              <a:cs typeface="Arial"/>
            </a:rPr>
            <a:t>El presente proyecto presenta las siguientes deficiencias:</a:t>
          </a:r>
        </a:p>
        <a:p>
          <a:pPr algn="l" rtl="0">
            <a:defRPr sz="1000"/>
          </a:pPr>
          <a:r>
            <a:rPr lang="es-ES" sz="1000" b="0" i="0" u="none" strike="noStrike" baseline="0">
              <a:solidFill>
                <a:srgbClr val="000000"/>
              </a:solidFill>
              <a:latin typeface="Arial"/>
              <a:cs typeface="Arial"/>
            </a:rPr>
            <a:t>Se presentan datos de diversas fuentes y períodos , entre los cuales no se desarrolla ningún tipo de relación y análisis.  Se describe la  relación entre las variables droga y delito como un punto relevante, mas no aborda cabalmente otro tipo de variables que igualmente pudiesen describir la situación de los adolescentes a atender en el territorio. </a:t>
          </a:r>
        </a:p>
        <a:p>
          <a:pPr algn="l" rtl="0">
            <a:defRPr sz="1000"/>
          </a:pPr>
          <a:r>
            <a:rPr lang="es-ES" sz="1000" b="0" i="0" u="none" strike="noStrike" baseline="0">
              <a:solidFill>
                <a:srgbClr val="000000"/>
              </a:solidFill>
              <a:latin typeface="Arial"/>
              <a:cs typeface="Arial"/>
            </a:rPr>
            <a:t>No es posible visualizar si existe en el equipo un profesional con competencias para el trabajo con enfoque de género, si bien existen antecedentes mínimos de participación en seminarios. </a:t>
          </a:r>
        </a:p>
        <a:p>
          <a:pPr algn="l" rtl="0">
            <a:defRPr sz="1000"/>
          </a:pPr>
          <a:r>
            <a:rPr lang="es-ES" sz="1000" b="0" i="0" u="none" strike="noStrike" baseline="0">
              <a:solidFill>
                <a:srgbClr val="000000"/>
              </a:solidFill>
              <a:latin typeface="Arial"/>
              <a:cs typeface="Arial"/>
            </a:rPr>
            <a:t>Se incorporan más profesionales de los requeridos por las orientaciones técnicas, en función del estándar de atención y la sustentabilidad financiera del proyecto.</a:t>
          </a:r>
        </a:p>
        <a:p>
          <a:pPr algn="l" rtl="0">
            <a:defRPr sz="1000"/>
          </a:pPr>
          <a:r>
            <a:rPr lang="es-ES" sz="1000" b="0" i="0" u="none" strike="noStrike" baseline="0">
              <a:solidFill>
                <a:srgbClr val="000000"/>
              </a:solidFill>
              <a:latin typeface="Arial"/>
              <a:cs typeface="Arial"/>
            </a:rPr>
            <a:t>Si bien se contemplan nominalmente las prestaciones exigidas a través de las Orientaciones Técnicas, hay un desarrollo insuficiente que integre los elementos solicitados y la propuesta del equipo de forma coherente y suficientemente argumentada.</a:t>
          </a:r>
        </a:p>
        <a:p>
          <a:pPr algn="l" rtl="0">
            <a:defRPr sz="1000"/>
          </a:pPr>
          <a:r>
            <a:rPr lang="es-ES" sz="1000" b="0" i="0" u="none" strike="noStrike" baseline="0">
              <a:solidFill>
                <a:srgbClr val="000000"/>
              </a:solidFill>
              <a:latin typeface="Arial"/>
              <a:cs typeface="Arial"/>
            </a:rPr>
            <a:t>No se llega a describir el proceso de evaluación explícitamente, ni mucho menos  la participación de los usuarios</a:t>
          </a:r>
        </a:p>
        <a:p>
          <a:pPr algn="l" rtl="0">
            <a:defRPr sz="1000"/>
          </a:pPr>
          <a:r>
            <a:rPr lang="es-ES" sz="1000" b="0" i="0" u="none" strike="noStrike" baseline="0">
              <a:solidFill>
                <a:srgbClr val="000000"/>
              </a:solidFill>
              <a:latin typeface="Arial"/>
              <a:cs typeface="Arial"/>
            </a:rPr>
            <a:t>Si bien se describen las tareas asociadas a cada rol, no hay descripción de la organización del equipo (complementariedad).El equipo opta por conformar dos duplas psicosociales, lo cual no se justifica en el proyecto. </a:t>
          </a:r>
        </a:p>
        <a:p>
          <a:pPr algn="l" rtl="0">
            <a:defRPr sz="1000"/>
          </a:pPr>
          <a:r>
            <a:rPr lang="es-ES" sz="1000" b="0" i="0" u="none" strike="noStrike" baseline="0">
              <a:solidFill>
                <a:srgbClr val="000000"/>
              </a:solidFill>
              <a:latin typeface="Arial"/>
              <a:cs typeface="Arial"/>
            </a:rPr>
            <a:t>No se detalla el tipo y cantidad de equipamiento mínimo con que cuenta.</a:t>
          </a:r>
        </a:p>
      </xdr:txBody>
    </xdr:sp>
    <xdr:clientData/>
  </xdr:twoCellAnchor>
  <xdr:twoCellAnchor>
    <xdr:from>
      <xdr:col>1</xdr:col>
      <xdr:colOff>3810000</xdr:colOff>
      <xdr:row>0</xdr:row>
      <xdr:rowOff>0</xdr:rowOff>
    </xdr:from>
    <xdr:to>
      <xdr:col>4</xdr:col>
      <xdr:colOff>1206500</xdr:colOff>
      <xdr:row>0</xdr:row>
      <xdr:rowOff>0</xdr:rowOff>
    </xdr:to>
    <xdr:sp macro="" textlink="">
      <xdr:nvSpPr>
        <xdr:cNvPr id="3245" name="Line 57">
          <a:extLst>
            <a:ext uri="{FF2B5EF4-FFF2-40B4-BE49-F238E27FC236}">
              <a16:creationId xmlns:a16="http://schemas.microsoft.com/office/drawing/2014/main" id="{E4213369-68A4-9947-B7ED-71CD4272CBE8}"/>
            </a:ext>
          </a:extLst>
        </xdr:cNvPr>
        <xdr:cNvSpPr>
          <a:spLocks noChangeShapeType="1"/>
        </xdr:cNvSpPr>
      </xdr:nvSpPr>
      <xdr:spPr bwMode="auto">
        <a:xfrm>
          <a:off x="4292600" y="0"/>
          <a:ext cx="4546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152400</xdr:colOff>
      <xdr:row>1</xdr:row>
      <xdr:rowOff>50800</xdr:rowOff>
    </xdr:from>
    <xdr:to>
      <xdr:col>0</xdr:col>
      <xdr:colOff>2159000</xdr:colOff>
      <xdr:row>4</xdr:row>
      <xdr:rowOff>952500</xdr:rowOff>
    </xdr:to>
    <xdr:pic>
      <xdr:nvPicPr>
        <xdr:cNvPr id="3246" name="Picture 14" descr="C:\Users\amsegovia\Desktop\Fernanda\logos 2016\logos-sename_RGB-01 (2).jpg">
          <a:extLst>
            <a:ext uri="{FF2B5EF4-FFF2-40B4-BE49-F238E27FC236}">
              <a16:creationId xmlns:a16="http://schemas.microsoft.com/office/drawing/2014/main" id="{ACEBD38E-EE8E-094A-89E2-3B3F4D26664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215900"/>
          <a:ext cx="20066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29"/>
  <sheetViews>
    <sheetView showGridLines="0" tabSelected="1" topLeftCell="A87" zoomScale="132" zoomScaleNormal="132" zoomScaleSheetLayoutView="92" workbookViewId="0">
      <selection activeCell="B96" sqref="B96"/>
    </sheetView>
  </sheetViews>
  <sheetFormatPr baseColWidth="10" defaultColWidth="11.44140625" defaultRowHeight="13.2" x14ac:dyDescent="0.25"/>
  <cols>
    <col min="1" max="1" width="12.33203125" style="6" customWidth="1"/>
    <col min="2" max="2" width="40.44140625" style="6" customWidth="1"/>
    <col min="3" max="3" width="12.77734375" style="6" customWidth="1"/>
    <col min="4" max="4" width="18.44140625" style="6" customWidth="1"/>
    <col min="5" max="5" width="17.33203125" style="6" customWidth="1"/>
    <col min="6" max="16384" width="11.44140625" style="6"/>
  </cols>
  <sheetData>
    <row r="1" spans="1:5" ht="27.75" customHeight="1" x14ac:dyDescent="0.25">
      <c r="A1" s="99" t="s">
        <v>74</v>
      </c>
      <c r="B1" s="100"/>
      <c r="C1" s="100"/>
      <c r="D1" s="100"/>
      <c r="E1" s="101"/>
    </row>
    <row r="2" spans="1:5" ht="72" customHeight="1" x14ac:dyDescent="0.25">
      <c r="A2" s="74"/>
      <c r="B2" s="115" t="s">
        <v>88</v>
      </c>
      <c r="C2" s="115"/>
      <c r="D2" s="115"/>
      <c r="E2" s="116"/>
    </row>
    <row r="3" spans="1:5" ht="17.25" customHeight="1" x14ac:dyDescent="0.25">
      <c r="A3" s="50"/>
      <c r="B3" s="110"/>
      <c r="C3" s="110"/>
      <c r="D3" s="110"/>
      <c r="E3" s="111"/>
    </row>
    <row r="4" spans="1:5" ht="19.05" customHeight="1" x14ac:dyDescent="0.25">
      <c r="A4" s="102" t="s">
        <v>84</v>
      </c>
      <c r="B4" s="103"/>
      <c r="C4" s="103"/>
      <c r="D4" s="103"/>
      <c r="E4" s="104"/>
    </row>
    <row r="5" spans="1:5" ht="32.25" customHeight="1" x14ac:dyDescent="0.25">
      <c r="A5" s="102"/>
      <c r="B5" s="103"/>
      <c r="C5" s="103"/>
      <c r="D5" s="103"/>
      <c r="E5" s="104"/>
    </row>
    <row r="6" spans="1:5" ht="20.25" customHeight="1" x14ac:dyDescent="0.25">
      <c r="A6" s="105" t="s">
        <v>21</v>
      </c>
      <c r="B6" s="103"/>
      <c r="C6" s="103"/>
      <c r="D6" s="103"/>
      <c r="E6" s="104"/>
    </row>
    <row r="7" spans="1:5" ht="6.75" customHeight="1" x14ac:dyDescent="0.25">
      <c r="A7" s="9"/>
      <c r="B7" s="10"/>
      <c r="C7" s="10"/>
      <c r="D7" s="10"/>
      <c r="E7" s="11"/>
    </row>
    <row r="8" spans="1:5" ht="29.25" customHeight="1" x14ac:dyDescent="0.25">
      <c r="A8" s="102" t="s">
        <v>96</v>
      </c>
      <c r="B8" s="108"/>
      <c r="C8" s="108"/>
      <c r="D8" s="108"/>
      <c r="E8" s="109"/>
    </row>
    <row r="9" spans="1:5" ht="14.25" customHeight="1" x14ac:dyDescent="0.25">
      <c r="A9" s="102" t="s">
        <v>17</v>
      </c>
      <c r="B9" s="103"/>
      <c r="C9" s="103"/>
      <c r="D9" s="103"/>
      <c r="E9" s="104"/>
    </row>
    <row r="10" spans="1:5" ht="31.5" customHeight="1" x14ac:dyDescent="0.25">
      <c r="A10" s="102" t="s">
        <v>22</v>
      </c>
      <c r="B10" s="108"/>
      <c r="C10" s="108"/>
      <c r="D10" s="108"/>
      <c r="E10" s="109"/>
    </row>
    <row r="11" spans="1:5" ht="70.5" customHeight="1" thickBot="1" x14ac:dyDescent="0.3">
      <c r="A11" s="102" t="s">
        <v>89</v>
      </c>
      <c r="B11" s="108"/>
      <c r="C11" s="108"/>
      <c r="D11" s="108"/>
      <c r="E11" s="109"/>
    </row>
    <row r="12" spans="1:5" ht="13.8" thickBot="1" x14ac:dyDescent="0.3">
      <c r="A12" s="9"/>
      <c r="B12" s="75"/>
      <c r="C12" s="76" t="s">
        <v>90</v>
      </c>
      <c r="D12" s="124" t="s">
        <v>91</v>
      </c>
      <c r="E12" s="125"/>
    </row>
    <row r="13" spans="1:5" ht="25.95" customHeight="1" x14ac:dyDescent="0.25">
      <c r="A13" s="9"/>
      <c r="B13" s="75"/>
      <c r="C13" s="77" t="s">
        <v>92</v>
      </c>
      <c r="D13" s="126" t="s">
        <v>93</v>
      </c>
      <c r="E13" s="127"/>
    </row>
    <row r="14" spans="1:5" ht="30" customHeight="1" thickBot="1" x14ac:dyDescent="0.3">
      <c r="A14" s="15"/>
      <c r="B14" s="25"/>
      <c r="C14" s="78" t="s">
        <v>94</v>
      </c>
      <c r="D14" s="117" t="s">
        <v>95</v>
      </c>
      <c r="E14" s="118"/>
    </row>
    <row r="15" spans="1:5" ht="18.75" customHeight="1" x14ac:dyDescent="0.25">
      <c r="A15" s="112" t="s">
        <v>98</v>
      </c>
      <c r="B15" s="113"/>
      <c r="C15" s="113"/>
      <c r="D15" s="113"/>
      <c r="E15" s="114"/>
    </row>
    <row r="16" spans="1:5" ht="1.5" customHeight="1" x14ac:dyDescent="0.25">
      <c r="A16" s="12"/>
      <c r="B16" s="13"/>
      <c r="C16" s="13"/>
      <c r="D16" s="13"/>
      <c r="E16" s="14"/>
    </row>
    <row r="17" spans="1:5" x14ac:dyDescent="0.25">
      <c r="A17" s="15"/>
      <c r="B17" s="106" t="s">
        <v>38</v>
      </c>
      <c r="C17" s="106"/>
      <c r="D17" s="106"/>
      <c r="E17" s="16"/>
    </row>
    <row r="18" spans="1:5" ht="2.25" customHeight="1" thickBot="1" x14ac:dyDescent="0.3">
      <c r="A18" s="15"/>
      <c r="B18" s="106"/>
      <c r="C18" s="106"/>
      <c r="D18" s="106"/>
      <c r="E18" s="107"/>
    </row>
    <row r="19" spans="1:5" x14ac:dyDescent="0.25">
      <c r="A19" s="15"/>
      <c r="B19" s="79" t="s">
        <v>33</v>
      </c>
      <c r="C19" s="80" t="s">
        <v>32</v>
      </c>
      <c r="D19" s="81" t="s">
        <v>31</v>
      </c>
      <c r="E19" s="16"/>
    </row>
    <row r="20" spans="1:5" ht="20.399999999999999" x14ac:dyDescent="0.25">
      <c r="A20" s="15"/>
      <c r="B20" s="18" t="s">
        <v>66</v>
      </c>
      <c r="C20" s="1" t="s">
        <v>34</v>
      </c>
      <c r="D20" s="2">
        <v>1</v>
      </c>
      <c r="E20" s="8"/>
    </row>
    <row r="21" spans="1:5" ht="40.799999999999997" x14ac:dyDescent="0.25">
      <c r="A21" s="15"/>
      <c r="B21" s="18" t="s">
        <v>70</v>
      </c>
      <c r="C21" s="1" t="s">
        <v>35</v>
      </c>
      <c r="D21" s="2">
        <v>2</v>
      </c>
      <c r="E21" s="8"/>
    </row>
    <row r="22" spans="1:5" ht="20.399999999999999" x14ac:dyDescent="0.25">
      <c r="A22" s="15"/>
      <c r="B22" s="18" t="s">
        <v>69</v>
      </c>
      <c r="C22" s="1" t="s">
        <v>36</v>
      </c>
      <c r="D22" s="2">
        <v>3</v>
      </c>
      <c r="E22" s="8"/>
    </row>
    <row r="23" spans="1:5" ht="30.6" x14ac:dyDescent="0.25">
      <c r="A23" s="15"/>
      <c r="B23" s="18" t="s">
        <v>67</v>
      </c>
      <c r="C23" s="1" t="s">
        <v>37</v>
      </c>
      <c r="D23" s="2">
        <v>4</v>
      </c>
      <c r="E23" s="8"/>
    </row>
    <row r="24" spans="1:5" ht="4.5" customHeight="1" thickBot="1" x14ac:dyDescent="0.3">
      <c r="A24" s="20"/>
      <c r="B24" s="21"/>
      <c r="C24" s="71"/>
      <c r="D24" s="71"/>
      <c r="E24" s="22"/>
    </row>
    <row r="25" spans="1:5" ht="13.8" hidden="1" thickBot="1" x14ac:dyDescent="0.3">
      <c r="A25" s="20"/>
      <c r="B25" s="21"/>
      <c r="C25" s="134"/>
      <c r="D25" s="134"/>
      <c r="E25" s="22"/>
    </row>
    <row r="26" spans="1:5" x14ac:dyDescent="0.25">
      <c r="A26" s="138" t="s">
        <v>113</v>
      </c>
      <c r="B26" s="139"/>
      <c r="C26" s="139"/>
      <c r="D26" s="139"/>
      <c r="E26" s="140"/>
    </row>
    <row r="27" spans="1:5" ht="13.8" thickBot="1" x14ac:dyDescent="0.3">
      <c r="A27" s="141"/>
      <c r="B27" s="142"/>
      <c r="C27" s="142"/>
      <c r="D27" s="142"/>
      <c r="E27" s="143"/>
    </row>
    <row r="28" spans="1:5" ht="12.75" customHeight="1" x14ac:dyDescent="0.25">
      <c r="A28" s="135" t="s">
        <v>60</v>
      </c>
      <c r="B28" s="121"/>
      <c r="C28" s="122"/>
      <c r="D28" s="122"/>
      <c r="E28" s="123"/>
    </row>
    <row r="29" spans="1:5" ht="13.8" thickBot="1" x14ac:dyDescent="0.3">
      <c r="A29" s="120"/>
      <c r="B29" s="106"/>
      <c r="C29" s="106"/>
      <c r="D29" s="106"/>
      <c r="E29" s="107"/>
    </row>
    <row r="30" spans="1:5" ht="21" thickBot="1" x14ac:dyDescent="0.3">
      <c r="A30" s="4" t="s">
        <v>57</v>
      </c>
      <c r="B30" s="136"/>
      <c r="C30" s="136"/>
      <c r="D30" s="136"/>
      <c r="E30" s="137"/>
    </row>
    <row r="31" spans="1:5" ht="12.75" customHeight="1" x14ac:dyDescent="0.25">
      <c r="A31" s="135" t="s">
        <v>18</v>
      </c>
      <c r="B31" s="121"/>
      <c r="C31" s="122"/>
      <c r="D31" s="122"/>
      <c r="E31" s="123"/>
    </row>
    <row r="32" spans="1:5" ht="13.5" customHeight="1" thickBot="1" x14ac:dyDescent="0.3">
      <c r="A32" s="120"/>
      <c r="B32" s="106"/>
      <c r="C32" s="106"/>
      <c r="D32" s="106"/>
      <c r="E32" s="107"/>
    </row>
    <row r="33" spans="1:5" ht="12.75" customHeight="1" x14ac:dyDescent="0.25">
      <c r="A33" s="3" t="s">
        <v>26</v>
      </c>
      <c r="B33" s="121"/>
      <c r="C33" s="135" t="s">
        <v>19</v>
      </c>
      <c r="D33" s="121"/>
      <c r="E33" s="123"/>
    </row>
    <row r="34" spans="1:5" ht="33" customHeight="1" thickBot="1" x14ac:dyDescent="0.3">
      <c r="A34" s="5" t="s">
        <v>39</v>
      </c>
      <c r="B34" s="106"/>
      <c r="C34" s="120"/>
      <c r="D34" s="106"/>
      <c r="E34" s="107"/>
    </row>
    <row r="35" spans="1:5" x14ac:dyDescent="0.25">
      <c r="A35" s="119" t="s">
        <v>27</v>
      </c>
      <c r="B35" s="121"/>
      <c r="C35" s="122"/>
      <c r="D35" s="122"/>
      <c r="E35" s="123"/>
    </row>
    <row r="36" spans="1:5" ht="13.8" thickBot="1" x14ac:dyDescent="0.3">
      <c r="A36" s="120"/>
      <c r="B36" s="106"/>
      <c r="C36" s="106"/>
      <c r="D36" s="106"/>
      <c r="E36" s="107"/>
    </row>
    <row r="37" spans="1:5" x14ac:dyDescent="0.25">
      <c r="A37" s="135" t="s">
        <v>28</v>
      </c>
      <c r="B37" s="147">
        <f>E112</f>
        <v>0</v>
      </c>
      <c r="C37" s="148"/>
      <c r="D37" s="148"/>
      <c r="E37" s="149"/>
    </row>
    <row r="38" spans="1:5" ht="13.8" thickBot="1" x14ac:dyDescent="0.3">
      <c r="A38" s="120"/>
      <c r="B38" s="150"/>
      <c r="C38" s="151"/>
      <c r="D38" s="151"/>
      <c r="E38" s="152"/>
    </row>
    <row r="39" spans="1:5" x14ac:dyDescent="0.25">
      <c r="A39" s="23"/>
      <c r="B39" s="23"/>
      <c r="C39" s="25"/>
      <c r="D39" s="25"/>
      <c r="E39" s="25"/>
    </row>
    <row r="40" spans="1:5" x14ac:dyDescent="0.25">
      <c r="A40" s="26"/>
      <c r="B40" s="26"/>
      <c r="C40" s="25"/>
      <c r="D40" s="25"/>
      <c r="E40" s="25"/>
    </row>
    <row r="41" spans="1:5" ht="20.399999999999999" x14ac:dyDescent="0.25">
      <c r="A41" s="1" t="s">
        <v>0</v>
      </c>
      <c r="B41" s="27" t="s">
        <v>53</v>
      </c>
      <c r="C41" s="28" t="s">
        <v>1</v>
      </c>
      <c r="D41" s="29" t="s">
        <v>2</v>
      </c>
      <c r="E41" s="29" t="s">
        <v>40</v>
      </c>
    </row>
    <row r="42" spans="1:5" x14ac:dyDescent="0.25">
      <c r="A42" s="30"/>
      <c r="B42" s="31" t="s">
        <v>3</v>
      </c>
      <c r="C42" s="32"/>
      <c r="D42" s="33" t="s">
        <v>29</v>
      </c>
      <c r="E42" s="33"/>
    </row>
    <row r="43" spans="1:5" ht="21.6" x14ac:dyDescent="0.25">
      <c r="A43" s="30" t="s">
        <v>4</v>
      </c>
      <c r="B43" s="41" t="s">
        <v>49</v>
      </c>
      <c r="C43" s="34">
        <v>0.8</v>
      </c>
      <c r="D43" s="30"/>
      <c r="E43" s="35">
        <f>(D43*C43)</f>
        <v>0</v>
      </c>
    </row>
    <row r="44" spans="1:5" ht="34.950000000000003" customHeight="1" x14ac:dyDescent="0.25">
      <c r="A44" s="30" t="s">
        <v>5</v>
      </c>
      <c r="B44" s="41" t="s">
        <v>87</v>
      </c>
      <c r="C44" s="34">
        <v>0.2</v>
      </c>
      <c r="D44" s="30"/>
      <c r="E44" s="35">
        <f>(D44*C44)</f>
        <v>0</v>
      </c>
    </row>
    <row r="45" spans="1:5" x14ac:dyDescent="0.25">
      <c r="A45" s="30"/>
      <c r="B45" s="36" t="s">
        <v>7</v>
      </c>
      <c r="C45" s="37">
        <f>C43+C44</f>
        <v>1</v>
      </c>
      <c r="D45" s="1"/>
      <c r="E45" s="38">
        <f>SUM(E43:E44)</f>
        <v>0</v>
      </c>
    </row>
    <row r="46" spans="1:5" x14ac:dyDescent="0.25">
      <c r="A46" s="7"/>
      <c r="B46" s="26"/>
      <c r="C46" s="39"/>
      <c r="D46" s="17"/>
      <c r="E46" s="40"/>
    </row>
    <row r="47" spans="1:5" x14ac:dyDescent="0.25">
      <c r="A47" s="7"/>
      <c r="B47" s="144" t="s">
        <v>23</v>
      </c>
      <c r="C47" s="144"/>
      <c r="D47" s="144"/>
      <c r="E47" s="40"/>
    </row>
    <row r="48" spans="1:5" x14ac:dyDescent="0.25">
      <c r="A48" s="7"/>
      <c r="B48" s="70" t="s">
        <v>24</v>
      </c>
      <c r="C48" s="145" t="s">
        <v>25</v>
      </c>
      <c r="D48" s="146"/>
      <c r="E48" s="40"/>
    </row>
    <row r="49" spans="1:5" x14ac:dyDescent="0.25">
      <c r="A49" s="7"/>
      <c r="B49" s="153"/>
      <c r="C49" s="128"/>
      <c r="D49" s="129"/>
      <c r="E49" s="40"/>
    </row>
    <row r="50" spans="1:5" x14ac:dyDescent="0.25">
      <c r="A50" s="7"/>
      <c r="B50" s="153"/>
      <c r="C50" s="130"/>
      <c r="D50" s="131"/>
      <c r="E50" s="40"/>
    </row>
    <row r="51" spans="1:5" x14ac:dyDescent="0.25">
      <c r="A51" s="7"/>
      <c r="B51" s="153"/>
      <c r="C51" s="132"/>
      <c r="D51" s="133"/>
      <c r="E51" s="40"/>
    </row>
    <row r="52" spans="1:5" x14ac:dyDescent="0.25">
      <c r="A52" s="26"/>
      <c r="B52" s="19"/>
      <c r="C52" s="25"/>
      <c r="D52" s="25"/>
      <c r="E52" s="25"/>
    </row>
    <row r="53" spans="1:5" ht="20.399999999999999" x14ac:dyDescent="0.25">
      <c r="A53" s="1" t="s">
        <v>8</v>
      </c>
      <c r="B53" s="42" t="s">
        <v>102</v>
      </c>
      <c r="C53" s="28" t="s">
        <v>1</v>
      </c>
      <c r="D53" s="29" t="s">
        <v>2</v>
      </c>
      <c r="E53" s="29" t="s">
        <v>40</v>
      </c>
    </row>
    <row r="54" spans="1:5" x14ac:dyDescent="0.25">
      <c r="A54" s="30"/>
      <c r="B54" s="31" t="s">
        <v>3</v>
      </c>
      <c r="C54" s="32"/>
      <c r="D54" s="33"/>
      <c r="E54" s="33"/>
    </row>
    <row r="55" spans="1:5" ht="54" x14ac:dyDescent="0.25">
      <c r="A55" s="30" t="s">
        <v>4</v>
      </c>
      <c r="B55" s="41" t="s">
        <v>99</v>
      </c>
      <c r="C55" s="34">
        <v>0.2</v>
      </c>
      <c r="D55" s="30"/>
      <c r="E55" s="35">
        <f>(D55*C55)</f>
        <v>0</v>
      </c>
    </row>
    <row r="56" spans="1:5" ht="43.2" x14ac:dyDescent="0.25">
      <c r="A56" s="30" t="s">
        <v>5</v>
      </c>
      <c r="B56" s="41" t="s">
        <v>97</v>
      </c>
      <c r="C56" s="34">
        <v>0.3</v>
      </c>
      <c r="D56" s="30"/>
      <c r="E56" s="35">
        <f>(D56*C56)</f>
        <v>0</v>
      </c>
    </row>
    <row r="57" spans="1:5" ht="43.2" x14ac:dyDescent="0.25">
      <c r="A57" s="30" t="s">
        <v>6</v>
      </c>
      <c r="B57" s="41" t="s">
        <v>100</v>
      </c>
      <c r="C57" s="34">
        <v>0.5</v>
      </c>
      <c r="D57" s="30"/>
      <c r="E57" s="35">
        <f>(D57*C57)</f>
        <v>0</v>
      </c>
    </row>
    <row r="58" spans="1:5" x14ac:dyDescent="0.25">
      <c r="A58" s="30"/>
      <c r="B58" s="31" t="s">
        <v>9</v>
      </c>
      <c r="C58" s="37">
        <f>C55+C56+C57</f>
        <v>1</v>
      </c>
      <c r="D58" s="1"/>
      <c r="E58" s="38">
        <f>SUM(E55:E57)</f>
        <v>0</v>
      </c>
    </row>
    <row r="59" spans="1:5" x14ac:dyDescent="0.25">
      <c r="A59" s="7"/>
      <c r="B59" s="23"/>
      <c r="C59" s="39"/>
      <c r="D59" s="17"/>
      <c r="E59" s="40"/>
    </row>
    <row r="60" spans="1:5" x14ac:dyDescent="0.25">
      <c r="A60" s="7"/>
      <c r="B60" s="144" t="s">
        <v>23</v>
      </c>
      <c r="C60" s="144"/>
      <c r="D60" s="144"/>
      <c r="E60" s="40"/>
    </row>
    <row r="61" spans="1:5" x14ac:dyDescent="0.25">
      <c r="A61" s="7"/>
      <c r="B61" s="70" t="s">
        <v>24</v>
      </c>
      <c r="C61" s="145" t="s">
        <v>25</v>
      </c>
      <c r="D61" s="146"/>
      <c r="E61" s="40"/>
    </row>
    <row r="62" spans="1:5" ht="13.5" customHeight="1" x14ac:dyDescent="0.25">
      <c r="A62" s="7"/>
      <c r="B62" s="153"/>
      <c r="C62" s="128"/>
      <c r="D62" s="129"/>
      <c r="E62" s="40"/>
    </row>
    <row r="63" spans="1:5" x14ac:dyDescent="0.25">
      <c r="A63" s="7"/>
      <c r="B63" s="153"/>
      <c r="C63" s="130"/>
      <c r="D63" s="131"/>
      <c r="E63" s="40"/>
    </row>
    <row r="64" spans="1:5" x14ac:dyDescent="0.25">
      <c r="A64" s="7"/>
      <c r="B64" s="153"/>
      <c r="C64" s="132"/>
      <c r="D64" s="133"/>
      <c r="E64" s="40"/>
    </row>
    <row r="65" spans="1:5" x14ac:dyDescent="0.25">
      <c r="A65" s="25"/>
      <c r="B65" s="25"/>
      <c r="C65" s="25"/>
      <c r="D65" s="25"/>
      <c r="E65" s="25"/>
    </row>
    <row r="66" spans="1:5" ht="20.399999999999999" x14ac:dyDescent="0.25">
      <c r="A66" s="1" t="s">
        <v>10</v>
      </c>
      <c r="B66" s="27" t="s">
        <v>101</v>
      </c>
      <c r="C66" s="28" t="s">
        <v>1</v>
      </c>
      <c r="D66" s="29" t="s">
        <v>2</v>
      </c>
      <c r="E66" s="29" t="s">
        <v>40</v>
      </c>
    </row>
    <row r="67" spans="1:5" ht="22.5" customHeight="1" x14ac:dyDescent="0.25">
      <c r="A67" s="30"/>
      <c r="B67" s="31" t="s">
        <v>3</v>
      </c>
      <c r="C67" s="32"/>
      <c r="D67" s="33"/>
      <c r="E67" s="33"/>
    </row>
    <row r="68" spans="1:5" x14ac:dyDescent="0.25">
      <c r="A68" s="1" t="s">
        <v>4</v>
      </c>
      <c r="B68" s="42" t="s">
        <v>75</v>
      </c>
      <c r="C68" s="37">
        <v>0.5</v>
      </c>
      <c r="D68" s="73"/>
      <c r="E68" s="38">
        <f>SUM(E69:E70)*C68</f>
        <v>0</v>
      </c>
    </row>
    <row r="69" spans="1:5" ht="32.4" x14ac:dyDescent="0.25">
      <c r="A69" s="30" t="s">
        <v>77</v>
      </c>
      <c r="B69" s="44" t="s">
        <v>108</v>
      </c>
      <c r="C69" s="34">
        <v>0.6</v>
      </c>
      <c r="D69" s="30"/>
      <c r="E69" s="35">
        <f>(D69*C69)</f>
        <v>0</v>
      </c>
    </row>
    <row r="70" spans="1:5" ht="21.6" x14ac:dyDescent="0.25">
      <c r="A70" s="30" t="s">
        <v>78</v>
      </c>
      <c r="B70" s="44" t="s">
        <v>107</v>
      </c>
      <c r="C70" s="34">
        <v>0.4</v>
      </c>
      <c r="D70" s="30"/>
      <c r="E70" s="35">
        <f>(D70*C70)</f>
        <v>0</v>
      </c>
    </row>
    <row r="71" spans="1:5" x14ac:dyDescent="0.25">
      <c r="A71" s="1" t="s">
        <v>5</v>
      </c>
      <c r="B71" s="42" t="s">
        <v>76</v>
      </c>
      <c r="C71" s="37">
        <v>0.5</v>
      </c>
      <c r="D71" s="73"/>
      <c r="E71" s="38">
        <f>SUM(E72:E74)*C71</f>
        <v>0</v>
      </c>
    </row>
    <row r="72" spans="1:5" ht="54" x14ac:dyDescent="0.25">
      <c r="A72" s="30" t="s">
        <v>79</v>
      </c>
      <c r="B72" s="41" t="s">
        <v>103</v>
      </c>
      <c r="C72" s="34">
        <v>0.5</v>
      </c>
      <c r="D72" s="30"/>
      <c r="E72" s="35">
        <f>+C72*D72</f>
        <v>0</v>
      </c>
    </row>
    <row r="73" spans="1:5" ht="21.6" x14ac:dyDescent="0.25">
      <c r="A73" s="30" t="s">
        <v>80</v>
      </c>
      <c r="B73" s="41" t="s">
        <v>105</v>
      </c>
      <c r="C73" s="34">
        <v>0.3</v>
      </c>
      <c r="D73" s="30"/>
      <c r="E73" s="35">
        <f>+C73*D73</f>
        <v>0</v>
      </c>
    </row>
    <row r="74" spans="1:5" ht="32.4" x14ac:dyDescent="0.25">
      <c r="A74" s="30" t="s">
        <v>106</v>
      </c>
      <c r="B74" s="41" t="s">
        <v>104</v>
      </c>
      <c r="C74" s="34">
        <v>0.2</v>
      </c>
      <c r="D74" s="30"/>
      <c r="E74" s="35">
        <f>+C74*D74</f>
        <v>0</v>
      </c>
    </row>
    <row r="75" spans="1:5" x14ac:dyDescent="0.25">
      <c r="A75" s="30"/>
      <c r="B75" s="36" t="s">
        <v>11</v>
      </c>
      <c r="C75" s="37">
        <f>+C68+C71</f>
        <v>1</v>
      </c>
      <c r="D75" s="1"/>
      <c r="E75" s="38">
        <f>+E68+E71</f>
        <v>0</v>
      </c>
    </row>
    <row r="76" spans="1:5" x14ac:dyDescent="0.25">
      <c r="A76" s="25"/>
      <c r="B76" s="25"/>
      <c r="C76" s="25"/>
      <c r="D76" s="25"/>
      <c r="E76" s="25"/>
    </row>
    <row r="77" spans="1:5" x14ac:dyDescent="0.25">
      <c r="A77" s="25"/>
      <c r="B77" s="144" t="s">
        <v>23</v>
      </c>
      <c r="C77" s="144"/>
      <c r="D77" s="144"/>
      <c r="E77" s="25"/>
    </row>
    <row r="78" spans="1:5" ht="13.5" customHeight="1" x14ac:dyDescent="0.25">
      <c r="A78" s="25"/>
      <c r="B78" s="70" t="s">
        <v>24</v>
      </c>
      <c r="C78" s="145" t="s">
        <v>25</v>
      </c>
      <c r="D78" s="146"/>
      <c r="E78" s="25"/>
    </row>
    <row r="79" spans="1:5" x14ac:dyDescent="0.25">
      <c r="A79" s="25"/>
      <c r="B79" s="153"/>
      <c r="C79" s="128"/>
      <c r="D79" s="129"/>
      <c r="E79" s="25"/>
    </row>
    <row r="80" spans="1:5" x14ac:dyDescent="0.25">
      <c r="A80" s="25"/>
      <c r="B80" s="153"/>
      <c r="C80" s="130"/>
      <c r="D80" s="131"/>
      <c r="E80" s="25"/>
    </row>
    <row r="81" spans="1:5" x14ac:dyDescent="0.25">
      <c r="A81" s="25"/>
      <c r="B81" s="153"/>
      <c r="C81" s="132"/>
      <c r="D81" s="133"/>
      <c r="E81" s="25"/>
    </row>
    <row r="82" spans="1:5" x14ac:dyDescent="0.25">
      <c r="A82" s="25"/>
      <c r="B82" s="25"/>
      <c r="C82" s="25"/>
      <c r="D82" s="25"/>
      <c r="E82" s="25"/>
    </row>
    <row r="83" spans="1:5" ht="20.399999999999999" x14ac:dyDescent="0.25">
      <c r="A83" s="1" t="s">
        <v>12</v>
      </c>
      <c r="B83" s="36" t="s">
        <v>86</v>
      </c>
      <c r="C83" s="28" t="s">
        <v>1</v>
      </c>
      <c r="D83" s="29" t="s">
        <v>2</v>
      </c>
      <c r="E83" s="29" t="s">
        <v>40</v>
      </c>
    </row>
    <row r="84" spans="1:5" x14ac:dyDescent="0.25">
      <c r="A84" s="30"/>
      <c r="B84" s="31" t="s">
        <v>3</v>
      </c>
      <c r="C84" s="32"/>
      <c r="D84" s="33"/>
      <c r="E84" s="33"/>
    </row>
    <row r="85" spans="1:5" ht="43.2" x14ac:dyDescent="0.25">
      <c r="A85" s="30" t="s">
        <v>4</v>
      </c>
      <c r="B85" s="41" t="s">
        <v>83</v>
      </c>
      <c r="C85" s="34">
        <v>0.45</v>
      </c>
      <c r="D85" s="30"/>
      <c r="E85" s="35">
        <f>(D85*C85)</f>
        <v>0</v>
      </c>
    </row>
    <row r="86" spans="1:5" ht="32.4" x14ac:dyDescent="0.25">
      <c r="A86" s="30" t="s">
        <v>5</v>
      </c>
      <c r="B86" s="41" t="s">
        <v>71</v>
      </c>
      <c r="C86" s="34">
        <v>0.15</v>
      </c>
      <c r="D86" s="30"/>
      <c r="E86" s="35">
        <f>(D86*C86)</f>
        <v>0</v>
      </c>
    </row>
    <row r="87" spans="1:5" ht="70.05" customHeight="1" x14ac:dyDescent="0.25">
      <c r="A87" s="30" t="s">
        <v>6</v>
      </c>
      <c r="B87" s="41" t="s">
        <v>81</v>
      </c>
      <c r="C87" s="34">
        <v>0.4</v>
      </c>
      <c r="D87" s="30"/>
      <c r="E87" s="35">
        <f>(D87*C87)</f>
        <v>0</v>
      </c>
    </row>
    <row r="88" spans="1:5" x14ac:dyDescent="0.25">
      <c r="A88" s="30"/>
      <c r="B88" s="36" t="s">
        <v>13</v>
      </c>
      <c r="C88" s="37">
        <f>SUM(C85:C87)</f>
        <v>1</v>
      </c>
      <c r="D88" s="1"/>
      <c r="E88" s="38">
        <f>SUM(E85:E87)</f>
        <v>0</v>
      </c>
    </row>
    <row r="89" spans="1:5" x14ac:dyDescent="0.25">
      <c r="A89" s="25"/>
      <c r="B89" s="25"/>
      <c r="C89" s="25"/>
      <c r="D89" s="25"/>
      <c r="E89" s="25"/>
    </row>
    <row r="90" spans="1:5" x14ac:dyDescent="0.25">
      <c r="A90" s="25"/>
      <c r="B90" s="144" t="s">
        <v>23</v>
      </c>
      <c r="C90" s="144"/>
      <c r="D90" s="144"/>
      <c r="E90" s="25"/>
    </row>
    <row r="91" spans="1:5" x14ac:dyDescent="0.25">
      <c r="A91" s="25"/>
      <c r="B91" s="70" t="s">
        <v>24</v>
      </c>
      <c r="C91" s="145" t="s">
        <v>25</v>
      </c>
      <c r="D91" s="146"/>
      <c r="E91" s="25"/>
    </row>
    <row r="92" spans="1:5" x14ac:dyDescent="0.25">
      <c r="A92" s="25"/>
      <c r="B92" s="153"/>
      <c r="C92" s="128"/>
      <c r="D92" s="129"/>
      <c r="E92" s="25"/>
    </row>
    <row r="93" spans="1:5" x14ac:dyDescent="0.25">
      <c r="A93" s="25"/>
      <c r="B93" s="153"/>
      <c r="C93" s="130"/>
      <c r="D93" s="131"/>
      <c r="E93" s="25"/>
    </row>
    <row r="94" spans="1:5" x14ac:dyDescent="0.25">
      <c r="A94" s="25"/>
      <c r="B94" s="153"/>
      <c r="C94" s="132"/>
      <c r="D94" s="133"/>
      <c r="E94" s="25"/>
    </row>
    <row r="95" spans="1:5" x14ac:dyDescent="0.25">
      <c r="A95" s="25"/>
      <c r="B95" s="25"/>
      <c r="C95" s="25"/>
      <c r="D95" s="25"/>
      <c r="E95" s="25"/>
    </row>
    <row r="96" spans="1:5" ht="20.399999999999999" x14ac:dyDescent="0.25">
      <c r="A96" s="1" t="s">
        <v>109</v>
      </c>
      <c r="B96" s="36" t="s">
        <v>110</v>
      </c>
      <c r="C96" s="28" t="s">
        <v>1</v>
      </c>
      <c r="D96" s="29" t="s">
        <v>2</v>
      </c>
      <c r="E96" s="29" t="s">
        <v>40</v>
      </c>
    </row>
    <row r="97" spans="1:5" x14ac:dyDescent="0.25">
      <c r="A97" s="30"/>
      <c r="B97" s="31" t="s">
        <v>3</v>
      </c>
      <c r="C97" s="32"/>
      <c r="D97" s="33"/>
      <c r="E97" s="33"/>
    </row>
    <row r="98" spans="1:5" ht="75" customHeight="1" x14ac:dyDescent="0.25">
      <c r="A98" s="30" t="s">
        <v>4</v>
      </c>
      <c r="B98" s="82" t="s">
        <v>111</v>
      </c>
      <c r="C98" s="34">
        <v>0.5</v>
      </c>
      <c r="D98" s="30"/>
      <c r="E98" s="35">
        <f>(D98*C98)</f>
        <v>0</v>
      </c>
    </row>
    <row r="99" spans="1:5" ht="409.05" customHeight="1" x14ac:dyDescent="0.25">
      <c r="A99" s="30" t="s">
        <v>5</v>
      </c>
      <c r="B99" s="83" t="s">
        <v>112</v>
      </c>
      <c r="C99" s="34">
        <v>0.5</v>
      </c>
      <c r="D99" s="30"/>
      <c r="E99" s="35">
        <f>(D99*C99)</f>
        <v>0</v>
      </c>
    </row>
    <row r="100" spans="1:5" x14ac:dyDescent="0.25">
      <c r="A100" s="30"/>
      <c r="B100" s="36" t="s">
        <v>114</v>
      </c>
      <c r="C100" s="37">
        <f>SUM(C97:C99)</f>
        <v>1</v>
      </c>
      <c r="D100" s="1"/>
      <c r="E100" s="38">
        <f>SUM(E97:E99)</f>
        <v>0</v>
      </c>
    </row>
    <row r="101" spans="1:5" x14ac:dyDescent="0.25">
      <c r="A101" s="25"/>
      <c r="B101" s="25"/>
      <c r="C101" s="25"/>
      <c r="D101" s="25"/>
      <c r="E101" s="25"/>
    </row>
    <row r="102" spans="1:5" ht="28.05" customHeight="1" x14ac:dyDescent="0.25">
      <c r="A102" s="85" t="s">
        <v>115</v>
      </c>
      <c r="B102" s="85"/>
      <c r="C102" s="85"/>
      <c r="D102" s="85"/>
      <c r="E102" s="85"/>
    </row>
    <row r="103" spans="1:5" x14ac:dyDescent="0.25">
      <c r="A103" s="84"/>
      <c r="B103" s="84"/>
      <c r="C103" s="84"/>
      <c r="D103" s="84"/>
      <c r="E103" s="84"/>
    </row>
    <row r="104" spans="1:5" x14ac:dyDescent="0.25">
      <c r="A104" s="86" t="s">
        <v>41</v>
      </c>
      <c r="B104" s="86"/>
      <c r="C104" s="86"/>
      <c r="D104" s="86"/>
      <c r="E104" s="25"/>
    </row>
    <row r="105" spans="1:5" x14ac:dyDescent="0.25">
      <c r="A105" s="25"/>
      <c r="B105" s="25"/>
      <c r="C105" s="25"/>
      <c r="D105" s="25"/>
      <c r="E105" s="25"/>
    </row>
    <row r="106" spans="1:5" x14ac:dyDescent="0.25">
      <c r="A106" s="1"/>
      <c r="B106" s="43" t="s">
        <v>14</v>
      </c>
      <c r="C106" s="58" t="s">
        <v>15</v>
      </c>
      <c r="D106" s="29" t="s">
        <v>16</v>
      </c>
      <c r="E106" s="29" t="s">
        <v>42</v>
      </c>
    </row>
    <row r="107" spans="1:5" x14ac:dyDescent="0.25">
      <c r="A107" s="30">
        <v>1</v>
      </c>
      <c r="B107" s="27" t="s">
        <v>50</v>
      </c>
      <c r="C107" s="72">
        <v>0.1</v>
      </c>
      <c r="D107" s="35">
        <f>E45</f>
        <v>0</v>
      </c>
      <c r="E107" s="35">
        <f>(D107*C107)*25</f>
        <v>0</v>
      </c>
    </row>
    <row r="108" spans="1:5" x14ac:dyDescent="0.25">
      <c r="A108" s="30">
        <v>2</v>
      </c>
      <c r="B108" s="42" t="s">
        <v>85</v>
      </c>
      <c r="C108" s="72">
        <v>0.4</v>
      </c>
      <c r="D108" s="35">
        <f>E58</f>
        <v>0</v>
      </c>
      <c r="E108" s="35">
        <f>(D108*C108)*25</f>
        <v>0</v>
      </c>
    </row>
    <row r="109" spans="1:5" ht="20.399999999999999" x14ac:dyDescent="0.25">
      <c r="A109" s="30">
        <v>3</v>
      </c>
      <c r="B109" s="27" t="s">
        <v>51</v>
      </c>
      <c r="C109" s="72">
        <v>0.3</v>
      </c>
      <c r="D109" s="35">
        <f>E75</f>
        <v>0</v>
      </c>
      <c r="E109" s="35">
        <f>(D109*C109)*25</f>
        <v>0</v>
      </c>
    </row>
    <row r="110" spans="1:5" ht="20.399999999999999" x14ac:dyDescent="0.25">
      <c r="A110" s="30">
        <v>4</v>
      </c>
      <c r="B110" s="36" t="s">
        <v>52</v>
      </c>
      <c r="C110" s="72">
        <v>0.15</v>
      </c>
      <c r="D110" s="35">
        <f>E88</f>
        <v>0</v>
      </c>
      <c r="E110" s="35">
        <f>(D110*C110)*25</f>
        <v>0</v>
      </c>
    </row>
    <row r="111" spans="1:5" ht="20.399999999999999" x14ac:dyDescent="0.25">
      <c r="A111" s="30">
        <v>5</v>
      </c>
      <c r="B111" s="36" t="s">
        <v>110</v>
      </c>
      <c r="C111" s="72">
        <v>0.05</v>
      </c>
      <c r="D111" s="35">
        <f>E100</f>
        <v>0</v>
      </c>
      <c r="E111" s="35">
        <f>(D111*C111)*25</f>
        <v>0</v>
      </c>
    </row>
    <row r="112" spans="1:5" ht="13.8" x14ac:dyDescent="0.25">
      <c r="A112" s="30"/>
      <c r="B112" s="60" t="s">
        <v>55</v>
      </c>
      <c r="C112" s="59">
        <f>SUM(C107:C111)</f>
        <v>1</v>
      </c>
      <c r="D112" s="1"/>
      <c r="E112" s="61">
        <f>SUM(E107:E111)</f>
        <v>0</v>
      </c>
    </row>
    <row r="113" spans="1:5" x14ac:dyDescent="0.25">
      <c r="A113" s="25"/>
      <c r="B113" s="25"/>
      <c r="C113" s="25"/>
      <c r="D113" s="25"/>
      <c r="E113" s="25"/>
    </row>
    <row r="114" spans="1:5" ht="13.8" thickBot="1" x14ac:dyDescent="0.3">
      <c r="A114" s="7"/>
      <c r="B114" s="26"/>
      <c r="C114" s="26"/>
      <c r="D114" s="26"/>
      <c r="E114" s="40"/>
    </row>
    <row r="115" spans="1:5" x14ac:dyDescent="0.25">
      <c r="A115" s="89" t="s">
        <v>48</v>
      </c>
      <c r="B115" s="90"/>
      <c r="C115" s="91"/>
      <c r="D115" s="91"/>
      <c r="E115" s="92"/>
    </row>
    <row r="116" spans="1:5" x14ac:dyDescent="0.25">
      <c r="A116" s="93"/>
      <c r="B116" s="94"/>
      <c r="C116" s="94"/>
      <c r="D116" s="94"/>
      <c r="E116" s="95"/>
    </row>
    <row r="117" spans="1:5" x14ac:dyDescent="0.25">
      <c r="A117" s="93"/>
      <c r="B117" s="94"/>
      <c r="C117" s="94"/>
      <c r="D117" s="94"/>
      <c r="E117" s="95"/>
    </row>
    <row r="118" spans="1:5" x14ac:dyDescent="0.25">
      <c r="A118" s="93"/>
      <c r="B118" s="94"/>
      <c r="C118" s="94"/>
      <c r="D118" s="94"/>
      <c r="E118" s="95"/>
    </row>
    <row r="119" spans="1:5" ht="13.8" thickBot="1" x14ac:dyDescent="0.3">
      <c r="A119" s="96"/>
      <c r="B119" s="97"/>
      <c r="C119" s="97"/>
      <c r="D119" s="97"/>
      <c r="E119" s="98"/>
    </row>
    <row r="120" spans="1:5" x14ac:dyDescent="0.25">
      <c r="A120" s="25"/>
      <c r="B120" s="25"/>
      <c r="C120" s="25"/>
      <c r="D120" s="25"/>
      <c r="E120" s="25"/>
    </row>
    <row r="121" spans="1:5" x14ac:dyDescent="0.25">
      <c r="A121" s="25"/>
      <c r="B121" s="25"/>
      <c r="C121" s="25"/>
      <c r="D121" s="25"/>
      <c r="E121" s="25"/>
    </row>
    <row r="122" spans="1:5" x14ac:dyDescent="0.25">
      <c r="A122" s="25"/>
      <c r="B122" s="25"/>
      <c r="C122" s="25"/>
      <c r="D122" s="25"/>
      <c r="E122" s="25"/>
    </row>
    <row r="123" spans="1:5" x14ac:dyDescent="0.25">
      <c r="A123" s="25"/>
      <c r="B123" s="25"/>
      <c r="C123" s="25"/>
      <c r="D123" s="25"/>
      <c r="E123" s="25"/>
    </row>
    <row r="124" spans="1:5" x14ac:dyDescent="0.25">
      <c r="A124" s="25"/>
      <c r="B124" s="25"/>
      <c r="C124" s="25"/>
      <c r="D124" s="25"/>
      <c r="E124" s="25"/>
    </row>
    <row r="125" spans="1:5" x14ac:dyDescent="0.25">
      <c r="A125" s="25"/>
      <c r="B125" s="25"/>
      <c r="C125" s="25"/>
      <c r="D125" s="25"/>
      <c r="E125" s="25"/>
    </row>
    <row r="126" spans="1:5" x14ac:dyDescent="0.25">
      <c r="A126" s="25"/>
      <c r="B126" s="25"/>
      <c r="C126" s="25"/>
      <c r="D126" s="25"/>
      <c r="E126" s="25"/>
    </row>
    <row r="127" spans="1:5" x14ac:dyDescent="0.25">
      <c r="A127" s="25"/>
      <c r="B127" s="25"/>
      <c r="C127" s="25"/>
      <c r="D127" s="25"/>
      <c r="E127" s="25"/>
    </row>
    <row r="128" spans="1:5" ht="24.75" customHeight="1" x14ac:dyDescent="0.25">
      <c r="A128" s="87"/>
      <c r="B128" s="87"/>
      <c r="C128" s="49"/>
      <c r="D128" s="87" t="s">
        <v>72</v>
      </c>
      <c r="E128" s="87"/>
    </row>
    <row r="129" spans="1:5" x14ac:dyDescent="0.25">
      <c r="A129" s="25"/>
      <c r="B129" s="25"/>
      <c r="C129" s="25"/>
      <c r="D129" s="88"/>
      <c r="E129" s="88"/>
    </row>
  </sheetData>
  <mergeCells count="51">
    <mergeCell ref="B90:D90"/>
    <mergeCell ref="C91:D91"/>
    <mergeCell ref="C92:D94"/>
    <mergeCell ref="B92:B94"/>
    <mergeCell ref="B79:B81"/>
    <mergeCell ref="C79:D81"/>
    <mergeCell ref="B77:D77"/>
    <mergeCell ref="C78:D78"/>
    <mergeCell ref="A37:A38"/>
    <mergeCell ref="B37:E38"/>
    <mergeCell ref="B60:D60"/>
    <mergeCell ref="C61:D61"/>
    <mergeCell ref="B62:B64"/>
    <mergeCell ref="C62:D64"/>
    <mergeCell ref="B47:D47"/>
    <mergeCell ref="C48:D48"/>
    <mergeCell ref="B49:B51"/>
    <mergeCell ref="A35:A36"/>
    <mergeCell ref="B31:E32"/>
    <mergeCell ref="D12:E12"/>
    <mergeCell ref="D13:E13"/>
    <mergeCell ref="C49:D51"/>
    <mergeCell ref="C25:D25"/>
    <mergeCell ref="A31:A32"/>
    <mergeCell ref="A28:A29"/>
    <mergeCell ref="B28:E29"/>
    <mergeCell ref="B30:E30"/>
    <mergeCell ref="A26:E27"/>
    <mergeCell ref="B35:E36"/>
    <mergeCell ref="B33:B34"/>
    <mergeCell ref="C33:C34"/>
    <mergeCell ref="D33:E34"/>
    <mergeCell ref="A1:E1"/>
    <mergeCell ref="A4:E5"/>
    <mergeCell ref="A6:E6"/>
    <mergeCell ref="B18:E18"/>
    <mergeCell ref="A8:E8"/>
    <mergeCell ref="B3:E3"/>
    <mergeCell ref="A15:E15"/>
    <mergeCell ref="B17:D17"/>
    <mergeCell ref="A9:E9"/>
    <mergeCell ref="A10:E10"/>
    <mergeCell ref="A11:E11"/>
    <mergeCell ref="B2:E2"/>
    <mergeCell ref="D14:E14"/>
    <mergeCell ref="A102:E102"/>
    <mergeCell ref="A104:D104"/>
    <mergeCell ref="D128:E128"/>
    <mergeCell ref="A128:B128"/>
    <mergeCell ref="D129:E129"/>
    <mergeCell ref="A115:E119"/>
  </mergeCells>
  <phoneticPr fontId="1" type="noConversion"/>
  <pageMargins left="0.78740157480314965" right="0.59055118110236227" top="0.35433070866141736" bottom="0.47244094488188981" header="0" footer="0"/>
  <pageSetup paperSize="14" scale="79" fitToHeight="3" orientation="portrait"/>
  <headerFooter alignWithMargins="0"/>
  <rowBreaks count="2" manualBreakCount="2">
    <brk id="52" max="4" man="1"/>
    <brk id="95" max="4"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J21"/>
  <sheetViews>
    <sheetView showGridLines="0" view="pageBreakPreview" topLeftCell="A5" zoomScale="98" zoomScaleNormal="100" zoomScaleSheetLayoutView="98" workbookViewId="0">
      <selection activeCell="C6" sqref="C6"/>
    </sheetView>
  </sheetViews>
  <sheetFormatPr baseColWidth="10" defaultRowHeight="13.2" x14ac:dyDescent="0.25"/>
  <cols>
    <col min="5" max="5" width="19.33203125" customWidth="1"/>
  </cols>
  <sheetData>
    <row r="2" spans="1:10" x14ac:dyDescent="0.25">
      <c r="A2" s="47"/>
      <c r="B2" s="47"/>
      <c r="C2" s="47"/>
      <c r="D2" s="47"/>
      <c r="E2" s="47"/>
      <c r="F2" s="47"/>
      <c r="G2" s="47"/>
      <c r="H2" s="47"/>
      <c r="I2" s="47"/>
      <c r="J2" s="47"/>
    </row>
    <row r="3" spans="1:10" x14ac:dyDescent="0.25">
      <c r="A3" s="182"/>
      <c r="B3" s="182"/>
      <c r="C3" s="182"/>
      <c r="D3" s="182"/>
      <c r="E3" s="182"/>
      <c r="F3" s="182"/>
      <c r="G3" s="182"/>
      <c r="H3" s="182"/>
      <c r="I3" s="182"/>
      <c r="J3" s="182"/>
    </row>
    <row r="4" spans="1:10" ht="23.4" x14ac:dyDescent="0.25">
      <c r="A4" s="46"/>
      <c r="B4" s="46"/>
      <c r="C4" s="191" t="s">
        <v>58</v>
      </c>
      <c r="D4" s="191"/>
      <c r="E4" s="191"/>
      <c r="F4" s="191"/>
      <c r="G4" s="191"/>
      <c r="H4" s="191"/>
      <c r="I4" s="191"/>
      <c r="J4" s="191"/>
    </row>
    <row r="5" spans="1:10" ht="49.5" customHeight="1" x14ac:dyDescent="0.25">
      <c r="A5" s="46"/>
      <c r="B5" s="46"/>
      <c r="C5" s="193" t="s">
        <v>88</v>
      </c>
      <c r="D5" s="193"/>
      <c r="E5" s="193"/>
      <c r="F5" s="193"/>
      <c r="G5" s="193"/>
      <c r="H5" s="193"/>
      <c r="I5" s="193"/>
      <c r="J5" s="193"/>
    </row>
    <row r="6" spans="1:10" ht="50.25" customHeight="1" thickBot="1" x14ac:dyDescent="0.3">
      <c r="A6" s="48"/>
      <c r="B6" s="48"/>
      <c r="C6" s="48"/>
      <c r="D6" s="48"/>
      <c r="E6" s="48"/>
      <c r="F6" s="48"/>
      <c r="G6" s="48"/>
      <c r="H6" s="48"/>
      <c r="I6" s="48"/>
      <c r="J6" s="48"/>
    </row>
    <row r="7" spans="1:10" ht="14.25" customHeight="1" thickBot="1" x14ac:dyDescent="0.3">
      <c r="A7" s="189" t="s">
        <v>45</v>
      </c>
      <c r="B7" s="190"/>
      <c r="C7" s="189" t="s">
        <v>61</v>
      </c>
      <c r="D7" s="192"/>
      <c r="E7" s="192"/>
      <c r="F7" s="192"/>
      <c r="G7" s="192"/>
      <c r="H7" s="192"/>
      <c r="I7" s="192"/>
      <c r="J7" s="190"/>
    </row>
    <row r="8" spans="1:10" ht="26.25" customHeight="1" thickBot="1" x14ac:dyDescent="0.3">
      <c r="A8" s="189" t="s">
        <v>62</v>
      </c>
      <c r="B8" s="190"/>
      <c r="C8" s="183">
        <f>Pauta!B28</f>
        <v>0</v>
      </c>
      <c r="D8" s="184"/>
      <c r="E8" s="184"/>
      <c r="F8" s="184"/>
      <c r="G8" s="184"/>
      <c r="H8" s="184"/>
      <c r="I8" s="184"/>
      <c r="J8" s="185"/>
    </row>
    <row r="9" spans="1:10" ht="33" customHeight="1" thickBot="1" x14ac:dyDescent="0.3">
      <c r="A9" s="160" t="s">
        <v>56</v>
      </c>
      <c r="B9" s="161"/>
      <c r="C9" s="186">
        <f>Pauta!B30</f>
        <v>0</v>
      </c>
      <c r="D9" s="187"/>
      <c r="E9" s="187"/>
      <c r="F9" s="187"/>
      <c r="G9" s="187"/>
      <c r="H9" s="187"/>
      <c r="I9" s="187"/>
      <c r="J9" s="188"/>
    </row>
    <row r="10" spans="1:10" x14ac:dyDescent="0.25">
      <c r="A10" s="160" t="s">
        <v>18</v>
      </c>
      <c r="B10" s="161"/>
      <c r="C10" s="154">
        <f>Pauta!B31</f>
        <v>0</v>
      </c>
      <c r="D10" s="155"/>
      <c r="E10" s="155"/>
      <c r="F10" s="155"/>
      <c r="G10" s="155"/>
      <c r="H10" s="155"/>
      <c r="I10" s="155"/>
      <c r="J10" s="156"/>
    </row>
    <row r="11" spans="1:10" ht="13.8" thickBot="1" x14ac:dyDescent="0.3">
      <c r="A11" s="162"/>
      <c r="B11" s="163"/>
      <c r="C11" s="157"/>
      <c r="D11" s="158"/>
      <c r="E11" s="158"/>
      <c r="F11" s="158"/>
      <c r="G11" s="158"/>
      <c r="H11" s="158"/>
      <c r="I11" s="158"/>
      <c r="J11" s="159"/>
    </row>
    <row r="12" spans="1:10" x14ac:dyDescent="0.25">
      <c r="A12" s="160" t="s">
        <v>43</v>
      </c>
      <c r="B12" s="161"/>
      <c r="C12" s="176">
        <f>Pauta!B33</f>
        <v>0</v>
      </c>
      <c r="D12" s="177"/>
      <c r="E12" s="178"/>
      <c r="F12" s="160" t="s">
        <v>19</v>
      </c>
      <c r="G12" s="161"/>
      <c r="H12" s="164">
        <f>Pauta!D33</f>
        <v>0</v>
      </c>
      <c r="I12" s="165"/>
      <c r="J12" s="166"/>
    </row>
    <row r="13" spans="1:10" ht="38.25" customHeight="1" thickBot="1" x14ac:dyDescent="0.3">
      <c r="A13" s="162"/>
      <c r="B13" s="163"/>
      <c r="C13" s="179"/>
      <c r="D13" s="180"/>
      <c r="E13" s="181"/>
      <c r="F13" s="162"/>
      <c r="G13" s="163"/>
      <c r="H13" s="167"/>
      <c r="I13" s="168"/>
      <c r="J13" s="169"/>
    </row>
    <row r="14" spans="1:10" ht="12.75" customHeight="1" x14ac:dyDescent="0.25">
      <c r="A14" s="160" t="s">
        <v>44</v>
      </c>
      <c r="B14" s="161"/>
      <c r="C14" s="176">
        <f>Pauta!B35</f>
        <v>0</v>
      </c>
      <c r="D14" s="177"/>
      <c r="E14" s="177"/>
      <c r="F14" s="177"/>
      <c r="G14" s="177"/>
      <c r="H14" s="177"/>
      <c r="I14" s="177"/>
      <c r="J14" s="178"/>
    </row>
    <row r="15" spans="1:10" ht="13.8" thickBot="1" x14ac:dyDescent="0.3">
      <c r="A15" s="162"/>
      <c r="B15" s="163"/>
      <c r="C15" s="179"/>
      <c r="D15" s="180"/>
      <c r="E15" s="180"/>
      <c r="F15" s="180"/>
      <c r="G15" s="180"/>
      <c r="H15" s="180"/>
      <c r="I15" s="180"/>
      <c r="J15" s="181"/>
    </row>
    <row r="16" spans="1:10" ht="12.75" customHeight="1" x14ac:dyDescent="0.25">
      <c r="A16" s="160" t="s">
        <v>54</v>
      </c>
      <c r="B16" s="161"/>
      <c r="C16" s="170">
        <f>Pauta!E112</f>
        <v>0</v>
      </c>
      <c r="D16" s="171"/>
      <c r="E16" s="171"/>
      <c r="F16" s="171"/>
      <c r="G16" s="171"/>
      <c r="H16" s="171"/>
      <c r="I16" s="171"/>
      <c r="J16" s="172"/>
    </row>
    <row r="17" spans="1:10" ht="13.5" customHeight="1" thickBot="1" x14ac:dyDescent="0.3">
      <c r="A17" s="162"/>
      <c r="B17" s="163"/>
      <c r="C17" s="173"/>
      <c r="D17" s="174"/>
      <c r="E17" s="174"/>
      <c r="F17" s="174"/>
      <c r="G17" s="174"/>
      <c r="H17" s="174"/>
      <c r="I17" s="174"/>
      <c r="J17" s="175"/>
    </row>
    <row r="18" spans="1:10" x14ac:dyDescent="0.25">
      <c r="A18" s="45"/>
      <c r="B18" s="45"/>
      <c r="C18" s="45"/>
      <c r="D18" s="45"/>
      <c r="E18" s="45"/>
      <c r="F18" s="45"/>
      <c r="G18" s="45"/>
      <c r="H18" s="45"/>
      <c r="I18" s="45"/>
      <c r="J18" s="45"/>
    </row>
    <row r="19" spans="1:10" x14ac:dyDescent="0.25">
      <c r="A19" s="45"/>
      <c r="B19" s="45"/>
      <c r="C19" s="45"/>
      <c r="D19" s="45"/>
      <c r="E19" s="45"/>
      <c r="F19" s="45"/>
      <c r="G19" s="45"/>
      <c r="H19" s="45"/>
      <c r="I19" s="45"/>
      <c r="J19" s="45"/>
    </row>
    <row r="20" spans="1:10" ht="12.75" customHeight="1" x14ac:dyDescent="0.25">
      <c r="A20" s="194"/>
      <c r="B20" s="194"/>
      <c r="C20" s="194"/>
      <c r="D20" s="194"/>
      <c r="E20" s="194"/>
      <c r="F20" s="194"/>
      <c r="G20" s="194"/>
      <c r="H20" s="194"/>
      <c r="I20" s="194"/>
      <c r="J20" s="194"/>
    </row>
    <row r="21" spans="1:10" ht="12.75" customHeight="1" x14ac:dyDescent="0.25">
      <c r="A21" s="194"/>
      <c r="B21" s="194"/>
      <c r="C21" s="194"/>
      <c r="D21" s="194"/>
      <c r="E21" s="194"/>
      <c r="F21" s="194"/>
      <c r="G21" s="194"/>
      <c r="H21" s="194"/>
      <c r="I21" s="194"/>
      <c r="J21" s="194"/>
    </row>
  </sheetData>
  <mergeCells count="20">
    <mergeCell ref="A20:J21"/>
    <mergeCell ref="A12:B13"/>
    <mergeCell ref="C12:E13"/>
    <mergeCell ref="A14:B15"/>
    <mergeCell ref="F12:G13"/>
    <mergeCell ref="A3:J3"/>
    <mergeCell ref="C8:J8"/>
    <mergeCell ref="C9:J9"/>
    <mergeCell ref="A8:B8"/>
    <mergeCell ref="A7:B7"/>
    <mergeCell ref="C4:J4"/>
    <mergeCell ref="C7:J7"/>
    <mergeCell ref="A9:B9"/>
    <mergeCell ref="C5:J5"/>
    <mergeCell ref="C10:J11"/>
    <mergeCell ref="A10:B11"/>
    <mergeCell ref="H12:J13"/>
    <mergeCell ref="A16:B17"/>
    <mergeCell ref="C16:J17"/>
    <mergeCell ref="C14:J15"/>
  </mergeCells>
  <phoneticPr fontId="1" type="noConversion"/>
  <pageMargins left="0.23622047244094491" right="0.19685039370078741" top="0.98425196850393704" bottom="0.98425196850393704" header="0" footer="0"/>
  <pageSetup paperSize="14" scale="8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5"/>
  <sheetViews>
    <sheetView showGridLines="0" view="pageBreakPreview" topLeftCell="A14" zoomScale="98" zoomScaleNormal="98" zoomScaleSheetLayoutView="98" workbookViewId="0">
      <selection activeCell="B6" sqref="B6"/>
    </sheetView>
  </sheetViews>
  <sheetFormatPr baseColWidth="10" defaultColWidth="11.44140625" defaultRowHeight="13.2" x14ac:dyDescent="0.25"/>
  <cols>
    <col min="1" max="1" width="29.44140625" style="6" customWidth="1"/>
    <col min="2" max="2" width="26.77734375" style="6" customWidth="1"/>
    <col min="3" max="3" width="19" style="6" customWidth="1"/>
    <col min="4" max="4" width="27.109375" style="6" customWidth="1"/>
    <col min="5" max="5" width="13.44140625" style="6" customWidth="1"/>
    <col min="6" max="16384" width="11.44140625" style="6"/>
  </cols>
  <sheetData>
    <row r="1" spans="1:5" s="56" customFormat="1" x14ac:dyDescent="0.25">
      <c r="A1" s="54"/>
      <c r="B1" s="57"/>
      <c r="C1" s="57"/>
      <c r="D1" s="57"/>
      <c r="E1" s="53"/>
    </row>
    <row r="2" spans="1:5" s="56" customFormat="1" x14ac:dyDescent="0.25">
      <c r="A2" s="15"/>
      <c r="B2" s="25"/>
      <c r="C2" s="25"/>
      <c r="D2" s="25"/>
      <c r="E2" s="16"/>
    </row>
    <row r="3" spans="1:5" s="56" customFormat="1" ht="18.75" customHeight="1" x14ac:dyDescent="0.25">
      <c r="A3" s="50"/>
      <c r="B3" s="209" t="s">
        <v>59</v>
      </c>
      <c r="C3" s="209"/>
      <c r="D3" s="209"/>
      <c r="E3" s="210"/>
    </row>
    <row r="4" spans="1:5" s="56" customFormat="1" ht="15.75" customHeight="1" x14ac:dyDescent="0.25">
      <c r="A4" s="15"/>
      <c r="B4" s="25"/>
      <c r="C4" s="25"/>
      <c r="D4" s="25"/>
      <c r="E4" s="16"/>
    </row>
    <row r="5" spans="1:5" ht="97.5" customHeight="1" x14ac:dyDescent="0.25">
      <c r="A5" s="62"/>
      <c r="B5" s="211" t="s">
        <v>88</v>
      </c>
      <c r="C5" s="211"/>
      <c r="D5" s="211"/>
      <c r="E5" s="211"/>
    </row>
    <row r="6" spans="1:5" ht="15.6" thickBot="1" x14ac:dyDescent="0.3">
      <c r="A6" s="20"/>
      <c r="B6" s="21"/>
      <c r="C6" s="212"/>
      <c r="D6" s="212"/>
      <c r="E6" s="22"/>
    </row>
    <row r="7" spans="1:5" ht="53.25" customHeight="1" x14ac:dyDescent="0.25">
      <c r="A7" s="213" t="s">
        <v>82</v>
      </c>
      <c r="B7" s="214"/>
      <c r="C7" s="214"/>
      <c r="D7" s="214"/>
      <c r="E7" s="215"/>
    </row>
    <row r="8" spans="1:5" ht="3" customHeight="1" x14ac:dyDescent="0.25">
      <c r="A8" s="15"/>
      <c r="B8" s="19"/>
      <c r="C8" s="55"/>
      <c r="D8" s="55"/>
      <c r="E8" s="8"/>
    </row>
    <row r="9" spans="1:5" x14ac:dyDescent="0.25">
      <c r="A9" s="216" t="s">
        <v>68</v>
      </c>
      <c r="B9" s="217"/>
      <c r="C9" s="217"/>
      <c r="D9" s="217"/>
      <c r="E9" s="218"/>
    </row>
    <row r="10" spans="1:5" x14ac:dyDescent="0.25">
      <c r="A10" s="219"/>
      <c r="B10" s="217"/>
      <c r="C10" s="217"/>
      <c r="D10" s="217"/>
      <c r="E10" s="218"/>
    </row>
    <row r="11" spans="1:5" x14ac:dyDescent="0.25">
      <c r="A11" s="219"/>
      <c r="B11" s="217"/>
      <c r="C11" s="217"/>
      <c r="D11" s="217"/>
      <c r="E11" s="218"/>
    </row>
    <row r="12" spans="1:5" ht="21.75" customHeight="1" thickBot="1" x14ac:dyDescent="0.3">
      <c r="A12" s="220"/>
      <c r="B12" s="221"/>
      <c r="C12" s="221"/>
      <c r="D12" s="221"/>
      <c r="E12" s="222"/>
    </row>
    <row r="13" spans="1:5" x14ac:dyDescent="0.25">
      <c r="A13" s="138" t="s">
        <v>20</v>
      </c>
      <c r="B13" s="139"/>
      <c r="C13" s="139"/>
      <c r="D13" s="139"/>
      <c r="E13" s="140"/>
    </row>
    <row r="14" spans="1:5" ht="13.8" thickBot="1" x14ac:dyDescent="0.3">
      <c r="A14" s="141"/>
      <c r="B14" s="142"/>
      <c r="C14" s="142"/>
      <c r="D14" s="142"/>
      <c r="E14" s="143"/>
    </row>
    <row r="15" spans="1:5" ht="27.75" customHeight="1" thickBot="1" x14ac:dyDescent="0.3">
      <c r="A15" s="4" t="s">
        <v>62</v>
      </c>
      <c r="B15" s="195">
        <f>Pauta!B28</f>
        <v>0</v>
      </c>
      <c r="C15" s="196"/>
      <c r="D15" s="196"/>
      <c r="E15" s="197"/>
    </row>
    <row r="16" spans="1:5" ht="27.75" customHeight="1" thickBot="1" x14ac:dyDescent="0.3">
      <c r="A16" s="4" t="s">
        <v>47</v>
      </c>
      <c r="B16" s="202" t="s">
        <v>61</v>
      </c>
      <c r="C16" s="196"/>
      <c r="D16" s="196"/>
      <c r="E16" s="197"/>
    </row>
    <row r="17" spans="1:5" ht="27.75" customHeight="1" thickBot="1" x14ac:dyDescent="0.3">
      <c r="A17" s="4" t="s">
        <v>57</v>
      </c>
      <c r="B17" s="202">
        <f>Pauta!B30</f>
        <v>0</v>
      </c>
      <c r="C17" s="196"/>
      <c r="D17" s="196"/>
      <c r="E17" s="197"/>
    </row>
    <row r="18" spans="1:5" x14ac:dyDescent="0.25">
      <c r="A18" s="119" t="s">
        <v>27</v>
      </c>
      <c r="B18" s="198">
        <f>Pauta!B35</f>
        <v>0</v>
      </c>
      <c r="C18" s="136"/>
      <c r="D18" s="136"/>
      <c r="E18" s="137"/>
    </row>
    <row r="19" spans="1:5" ht="13.8" thickBot="1" x14ac:dyDescent="0.3">
      <c r="A19" s="120"/>
      <c r="B19" s="199"/>
      <c r="C19" s="200"/>
      <c r="D19" s="200"/>
      <c r="E19" s="201"/>
    </row>
    <row r="20" spans="1:5" x14ac:dyDescent="0.25">
      <c r="A20" s="135" t="s">
        <v>18</v>
      </c>
      <c r="B20" s="203">
        <f>Pauta!B31</f>
        <v>0</v>
      </c>
      <c r="C20" s="204"/>
      <c r="D20" s="204"/>
      <c r="E20" s="205"/>
    </row>
    <row r="21" spans="1:5" ht="13.8" thickBot="1" x14ac:dyDescent="0.3">
      <c r="A21" s="120"/>
      <c r="B21" s="206"/>
      <c r="C21" s="207"/>
      <c r="D21" s="207"/>
      <c r="E21" s="208"/>
    </row>
    <row r="22" spans="1:5" ht="19.5" customHeight="1" thickBot="1" x14ac:dyDescent="0.3">
      <c r="A22" s="24" t="s">
        <v>30</v>
      </c>
      <c r="B22" s="202" t="s">
        <v>63</v>
      </c>
      <c r="C22" s="196"/>
      <c r="D22" s="196"/>
      <c r="E22" s="197"/>
    </row>
    <row r="23" spans="1:5" x14ac:dyDescent="0.25">
      <c r="A23" s="3" t="s">
        <v>26</v>
      </c>
      <c r="B23" s="233">
        <f>Pauta!B33</f>
        <v>0</v>
      </c>
      <c r="C23" s="135" t="s">
        <v>19</v>
      </c>
      <c r="D23" s="235">
        <f>Pauta!D33</f>
        <v>0</v>
      </c>
      <c r="E23" s="236"/>
    </row>
    <row r="24" spans="1:5" ht="22.2" thickBot="1" x14ac:dyDescent="0.3">
      <c r="A24" s="5" t="s">
        <v>39</v>
      </c>
      <c r="B24" s="234"/>
      <c r="C24" s="119"/>
      <c r="D24" s="237"/>
      <c r="E24" s="238"/>
    </row>
    <row r="25" spans="1:5" ht="22.5" customHeight="1" x14ac:dyDescent="0.25">
      <c r="A25" s="135" t="s">
        <v>28</v>
      </c>
      <c r="B25" s="227">
        <f>Pauta!B37</f>
        <v>0</v>
      </c>
      <c r="C25" s="228"/>
      <c r="D25" s="228"/>
      <c r="E25" s="229"/>
    </row>
    <row r="26" spans="1:5" ht="22.5" customHeight="1" thickBot="1" x14ac:dyDescent="0.3">
      <c r="A26" s="120"/>
      <c r="B26" s="230"/>
      <c r="C26" s="231"/>
      <c r="D26" s="231"/>
      <c r="E26" s="232"/>
    </row>
    <row r="27" spans="1:5" x14ac:dyDescent="0.25">
      <c r="A27" s="23"/>
      <c r="B27" s="23"/>
      <c r="C27" s="25"/>
      <c r="D27" s="25"/>
      <c r="E27" s="25"/>
    </row>
    <row r="28" spans="1:5" x14ac:dyDescent="0.25">
      <c r="A28" s="52" t="s">
        <v>46</v>
      </c>
      <c r="B28" s="51"/>
      <c r="C28" s="51"/>
      <c r="D28" s="51"/>
      <c r="E28" s="51"/>
    </row>
    <row r="29" spans="1:5" x14ac:dyDescent="0.25">
      <c r="A29" s="51"/>
      <c r="B29" s="51"/>
      <c r="C29" s="51"/>
      <c r="D29" s="51"/>
      <c r="E29" s="51"/>
    </row>
    <row r="30" spans="1:5" ht="22.5" customHeight="1" x14ac:dyDescent="0.25">
      <c r="A30" s="224" t="s">
        <v>73</v>
      </c>
      <c r="B30" s="225"/>
      <c r="C30" s="225"/>
      <c r="D30" s="225"/>
      <c r="E30" s="226"/>
    </row>
    <row r="31" spans="1:5" x14ac:dyDescent="0.25">
      <c r="A31" s="51"/>
      <c r="B31" s="51"/>
      <c r="C31" s="51"/>
      <c r="D31" s="51"/>
      <c r="E31" s="51"/>
    </row>
    <row r="32" spans="1:5" x14ac:dyDescent="0.25">
      <c r="A32" s="51"/>
      <c r="B32" s="51"/>
      <c r="C32" s="51"/>
      <c r="D32" s="51"/>
      <c r="E32" s="51"/>
    </row>
    <row r="33" spans="1:5" ht="13.8" x14ac:dyDescent="0.3">
      <c r="A33" s="63"/>
      <c r="B33" s="63"/>
      <c r="C33" s="63"/>
      <c r="D33" s="63"/>
      <c r="E33" s="64"/>
    </row>
    <row r="34" spans="1:5" ht="22.5" customHeight="1" x14ac:dyDescent="0.25">
      <c r="A34" s="223" t="s">
        <v>64</v>
      </c>
      <c r="B34" s="223"/>
      <c r="C34" s="223"/>
      <c r="D34" s="223"/>
      <c r="E34" s="223"/>
    </row>
    <row r="35" spans="1:5" x14ac:dyDescent="0.25">
      <c r="A35" s="66"/>
      <c r="B35" s="66"/>
      <c r="C35" s="66"/>
      <c r="D35" s="66"/>
      <c r="E35" s="66"/>
    </row>
    <row r="36" spans="1:5" ht="13.8" x14ac:dyDescent="0.25">
      <c r="A36" s="65"/>
      <c r="B36" s="67"/>
      <c r="C36" s="67"/>
      <c r="D36" s="67"/>
      <c r="E36" s="65"/>
    </row>
    <row r="37" spans="1:5" x14ac:dyDescent="0.25">
      <c r="A37" s="223" t="s">
        <v>65</v>
      </c>
      <c r="B37" s="223"/>
      <c r="C37" s="223"/>
      <c r="D37" s="223"/>
      <c r="E37" s="223"/>
    </row>
    <row r="38" spans="1:5" x14ac:dyDescent="0.25">
      <c r="A38" s="66"/>
      <c r="B38" s="66"/>
      <c r="C38" s="66"/>
      <c r="D38" s="66"/>
      <c r="E38" s="66"/>
    </row>
    <row r="39" spans="1:5" ht="13.8" x14ac:dyDescent="0.3">
      <c r="A39" s="68"/>
      <c r="B39" s="68"/>
      <c r="C39" s="68"/>
      <c r="D39" s="68"/>
      <c r="E39" s="68"/>
    </row>
    <row r="40" spans="1:5" x14ac:dyDescent="0.25">
      <c r="A40" s="223" t="s">
        <v>65</v>
      </c>
      <c r="B40" s="223"/>
      <c r="C40" s="223"/>
      <c r="D40" s="223"/>
      <c r="E40" s="223"/>
    </row>
    <row r="41" spans="1:5" x14ac:dyDescent="0.25">
      <c r="A41" s="66"/>
      <c r="B41" s="66"/>
      <c r="C41" s="66"/>
      <c r="D41" s="66"/>
      <c r="E41" s="66"/>
    </row>
    <row r="42" spans="1:5" ht="13.8" x14ac:dyDescent="0.3">
      <c r="A42" s="68"/>
      <c r="B42" s="68"/>
      <c r="C42" s="68"/>
      <c r="D42" s="68"/>
      <c r="E42" s="68"/>
    </row>
    <row r="43" spans="1:5" x14ac:dyDescent="0.25">
      <c r="A43" s="223" t="s">
        <v>65</v>
      </c>
      <c r="B43" s="223"/>
      <c r="C43" s="223"/>
      <c r="D43" s="223"/>
      <c r="E43" s="223"/>
    </row>
    <row r="44" spans="1:5" x14ac:dyDescent="0.25">
      <c r="A44" s="66"/>
      <c r="B44" s="66"/>
      <c r="C44" s="66"/>
      <c r="D44" s="66"/>
      <c r="E44" s="66"/>
    </row>
    <row r="45" spans="1:5" ht="13.8" x14ac:dyDescent="0.25">
      <c r="A45" s="69"/>
      <c r="B45" s="69"/>
      <c r="C45" s="69"/>
      <c r="D45" s="69"/>
      <c r="E45" s="69"/>
    </row>
  </sheetData>
  <mergeCells count="24">
    <mergeCell ref="B23:B24"/>
    <mergeCell ref="C23:C24"/>
    <mergeCell ref="D23:E24"/>
    <mergeCell ref="B22:E22"/>
    <mergeCell ref="A40:E40"/>
    <mergeCell ref="A43:E43"/>
    <mergeCell ref="A25:A26"/>
    <mergeCell ref="A34:E34"/>
    <mergeCell ref="A37:E37"/>
    <mergeCell ref="A30:E30"/>
    <mergeCell ref="B25:E26"/>
    <mergeCell ref="A13:E14"/>
    <mergeCell ref="B3:E3"/>
    <mergeCell ref="B5:E5"/>
    <mergeCell ref="C6:D6"/>
    <mergeCell ref="A7:E7"/>
    <mergeCell ref="A9:E12"/>
    <mergeCell ref="B15:E15"/>
    <mergeCell ref="A18:A19"/>
    <mergeCell ref="B18:E19"/>
    <mergeCell ref="B16:E16"/>
    <mergeCell ref="A20:A21"/>
    <mergeCell ref="B20:E21"/>
    <mergeCell ref="B17:E17"/>
  </mergeCells>
  <pageMargins left="0.51" right="0.31496062992125984" top="0.78740157480314965" bottom="0.23622047244094491" header="0" footer="0"/>
  <pageSetup paperSize="14" scale="7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Pauta</vt:lpstr>
      <vt:lpstr>Caratula Resumen</vt:lpstr>
      <vt:lpstr>Acta</vt:lpstr>
      <vt:lpstr>Acta!Área_de_impresión</vt:lpstr>
      <vt:lpstr>Pauta!Área_de_impresión</vt:lpstr>
    </vt:vector>
  </TitlesOfParts>
  <Company>SENAME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spizani</dc:creator>
  <cp:lastModifiedBy>corde</cp:lastModifiedBy>
  <cp:lastPrinted>2019-06-05T18:40:32Z</cp:lastPrinted>
  <dcterms:created xsi:type="dcterms:W3CDTF">2005-10-20T19:04:10Z</dcterms:created>
  <dcterms:modified xsi:type="dcterms:W3CDTF">2021-09-23T19:05:05Z</dcterms:modified>
</cp:coreProperties>
</file>