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eus\DJJ - Depto DJJ\03. Oferta Medio Libre\01 Licitaciones\LICITACIONES 2018\Segundo Proceso Licitatorio\SBC\"/>
    </mc:Choice>
  </mc:AlternateContent>
  <bookViews>
    <workbookView xWindow="2445" yWindow="525" windowWidth="15195" windowHeight="5940"/>
  </bookViews>
  <sheets>
    <sheet name="Pauta SBC" sheetId="1" r:id="rId1"/>
  </sheets>
  <definedNames>
    <definedName name="_xlnm.Print_Area" localSheetId="0">'Pauta SBC'!$A$1:$E$200</definedName>
  </definedNames>
  <calcPr calcId="152511"/>
</workbook>
</file>

<file path=xl/calcChain.xml><?xml version="1.0" encoding="utf-8"?>
<calcChain xmlns="http://schemas.openxmlformats.org/spreadsheetml/2006/main">
  <c r="E158" i="1" l="1"/>
  <c r="E157" i="1"/>
  <c r="E156" i="1"/>
  <c r="E143" i="1"/>
  <c r="E142" i="1"/>
  <c r="E141" i="1"/>
  <c r="E140" i="1"/>
  <c r="E139" i="1"/>
  <c r="E125" i="1"/>
  <c r="E124" i="1"/>
  <c r="E113" i="1"/>
  <c r="E112" i="1"/>
  <c r="E101" i="1"/>
  <c r="E100" i="1"/>
  <c r="E99" i="1"/>
  <c r="E98" i="1"/>
  <c r="E97" i="1"/>
  <c r="E96" i="1"/>
  <c r="E95" i="1"/>
  <c r="E84" i="1"/>
  <c r="E83" i="1"/>
  <c r="E82" i="1"/>
  <c r="E81" i="1"/>
  <c r="E80" i="1"/>
  <c r="E69" i="1"/>
  <c r="E68" i="1"/>
  <c r="E57" i="1"/>
  <c r="E56" i="1"/>
  <c r="E55" i="1"/>
  <c r="E44" i="1"/>
  <c r="E43" i="1"/>
  <c r="E42" i="1"/>
  <c r="C126" i="1"/>
  <c r="C114" i="1"/>
  <c r="C185" i="1"/>
  <c r="C180" i="1"/>
  <c r="C159" i="1"/>
  <c r="C144" i="1"/>
  <c r="C102" i="1"/>
  <c r="C70" i="1"/>
  <c r="C58" i="1"/>
  <c r="C45" i="1"/>
  <c r="E126" i="1" l="1"/>
  <c r="D179" i="1" s="1"/>
  <c r="E179" i="1" s="1"/>
  <c r="E114" i="1"/>
  <c r="D178" i="1" s="1"/>
  <c r="E178" i="1" s="1"/>
  <c r="E70" i="1"/>
  <c r="D175" i="1" s="1"/>
  <c r="E175" i="1" s="1"/>
  <c r="E45" i="1"/>
  <c r="D173" i="1" s="1"/>
  <c r="E173" i="1" s="1"/>
  <c r="E159" i="1"/>
  <c r="D184" i="1" s="1"/>
  <c r="E184" i="1" s="1"/>
  <c r="E144" i="1"/>
  <c r="D183" i="1" s="1"/>
  <c r="E183" i="1" s="1"/>
  <c r="E102" i="1"/>
  <c r="D177" i="1" s="1"/>
  <c r="E177" i="1" s="1"/>
  <c r="E58" i="1"/>
  <c r="D174" i="1" s="1"/>
  <c r="E174" i="1" s="1"/>
  <c r="E85" i="1"/>
  <c r="D176" i="1" s="1"/>
  <c r="E176" i="1" s="1"/>
  <c r="E185" i="1" l="1"/>
  <c r="E190" i="1" s="1"/>
  <c r="E180" i="1"/>
  <c r="E189" i="1" s="1"/>
  <c r="E191" i="1" l="1"/>
  <c r="D30" i="1" s="1"/>
  <c r="A32" i="1" s="1"/>
</calcChain>
</file>

<file path=xl/sharedStrings.xml><?xml version="1.0" encoding="utf-8"?>
<sst xmlns="http://schemas.openxmlformats.org/spreadsheetml/2006/main" count="225" uniqueCount="142">
  <si>
    <t>1.-</t>
  </si>
  <si>
    <t>Ponderador %  (A)</t>
  </si>
  <si>
    <t>Puntaje   (B)</t>
  </si>
  <si>
    <t>DESCRIPTORES</t>
  </si>
  <si>
    <t>a</t>
  </si>
  <si>
    <t>b</t>
  </si>
  <si>
    <t>c</t>
  </si>
  <si>
    <t>d</t>
  </si>
  <si>
    <t>e</t>
  </si>
  <si>
    <t>f</t>
  </si>
  <si>
    <t>SUMA DE LA COLUMNA C = CRITERIO 1</t>
  </si>
  <si>
    <t>2.-</t>
  </si>
  <si>
    <t>SUMA DE LA COLUMNA C = CRITERIO 2</t>
  </si>
  <si>
    <t>3.-</t>
  </si>
  <si>
    <t>SUMA DE LA COLUMNA C = CRITERIO 3</t>
  </si>
  <si>
    <t>4.-</t>
  </si>
  <si>
    <t>Se formulan objetivos específicos coherentes con el objetivo general del proyecto.</t>
  </si>
  <si>
    <t>Las metas o resultados son coherentes con el cumplimiento de los objetivos.</t>
  </si>
  <si>
    <t>Los indicadores y verificadores permiten definir los logros de las metas.</t>
  </si>
  <si>
    <t>SUMA DE LA COLUMNA C = CRITERIO 4</t>
  </si>
  <si>
    <t>5.-</t>
  </si>
  <si>
    <t>SUMA DE LA COLUMNA C = CRITERIO 5</t>
  </si>
  <si>
    <t>6.-</t>
  </si>
  <si>
    <t>7.-</t>
  </si>
  <si>
    <t>SUMA DE LA COLUMNA C = CRITERIO 7</t>
  </si>
  <si>
    <t>SUMA DE LA COLUMNA C = CRITERIO 6</t>
  </si>
  <si>
    <t>8.-</t>
  </si>
  <si>
    <t>CRITERIOS</t>
  </si>
  <si>
    <t>Ponderación</t>
  </si>
  <si>
    <t xml:space="preserve">Puntaje  </t>
  </si>
  <si>
    <t>Experiencia anterior</t>
  </si>
  <si>
    <t>Sujeto de atención</t>
  </si>
  <si>
    <t>Matriz Lógica</t>
  </si>
  <si>
    <t>DIMENSION II</t>
  </si>
  <si>
    <t>TOTAL DIMENSION II</t>
  </si>
  <si>
    <t>Recursos Materiales</t>
  </si>
  <si>
    <t xml:space="preserve">TOTAL </t>
  </si>
  <si>
    <t>Puntaje Final</t>
  </si>
  <si>
    <t>CODIGO</t>
  </si>
  <si>
    <t xml:space="preserve">Fortalezas   </t>
  </si>
  <si>
    <t>Debilidades</t>
  </si>
  <si>
    <t>El proyecto cuenta con al menos un profesional con formación o conocimiento en el enfoque de género.</t>
  </si>
  <si>
    <t>INSTITUCION</t>
  </si>
  <si>
    <t xml:space="preserve">PUNTAJE FINAL  </t>
  </si>
  <si>
    <t xml:space="preserve"> </t>
  </si>
  <si>
    <t xml:space="preserve">NOMBRE DEL PROYECTO </t>
  </si>
  <si>
    <t>MODALIDAD DE INTERVENCION:</t>
  </si>
  <si>
    <t>g</t>
  </si>
  <si>
    <t>Se explicita un plan de evaluación de procesos y de resultados que incorpore los instrumentos (o registros) a utilizar, la periodicidad y el responsable.</t>
  </si>
  <si>
    <t>Enfoque de Genero</t>
  </si>
  <si>
    <t>Diseño para la evaluación</t>
  </si>
  <si>
    <t>PUNTAJE</t>
  </si>
  <si>
    <t>CATEGORÍA</t>
  </si>
  <si>
    <t>DEFINICIÓN</t>
  </si>
  <si>
    <t>Deficiente</t>
  </si>
  <si>
    <t>Insuficiente</t>
  </si>
  <si>
    <t>Regular</t>
  </si>
  <si>
    <t>Bueno</t>
  </si>
  <si>
    <t>Excelente</t>
  </si>
  <si>
    <t>ESCALA DE PUNTAJES DE EVALUACION</t>
  </si>
  <si>
    <t xml:space="preserve">(% puntaje) (C) </t>
  </si>
  <si>
    <t>Se formula un objetivo general coherente con lo solicitado en las Bases, el cual contribuye a modificar el problema identificado.</t>
  </si>
  <si>
    <t>Las actividades principales son coherentes con los objetivos específicos.</t>
  </si>
  <si>
    <t>SUMA DE LA COLUMNA C = CRITERIO 9</t>
  </si>
  <si>
    <t>SUMA DE LA COLUMNA C = CRITERIO 11</t>
  </si>
  <si>
    <t>RESUMEN PORCENTAJES DE LOGRO EVALUACION</t>
  </si>
  <si>
    <t>La propuesta de intervención considera  un trabajo orientado a la generación de acuerdos colaborativos con agentes comunitarios, para el cumplimiento de las actividades de servicio y para favorecer la integración social de los adolescentes.</t>
  </si>
  <si>
    <t xml:space="preserve"> La propuesta de intervención considera un trabajo orientado a favorecer la participación activa del adolescente en el proceso,  que permita vincular el delito y la actividad ejecutada, promoviendo experiencias de aprendizaje significativas en los adolescentes.</t>
  </si>
  <si>
    <t>La propuesta de intervención considera un trabajo orientado a la construcción del acuerdo de reparación entre el adolescente y la víctima, incorporando estrategias motivacionales, así como prácticas restaurativas que faciliten la restauración de las relaciones dañadas con el conflicto.</t>
  </si>
  <si>
    <t xml:space="preserve">ANEXO 3 PAUTA DE EVALUACION EX ANTE LICITACIÓN DE </t>
  </si>
  <si>
    <t>SERVICIOS EN BENEFICIO A LA COMUNIDAD</t>
  </si>
  <si>
    <t>Cada evaluador/a deberá efectuar el siguiente procedimiento :</t>
  </si>
  <si>
    <r>
      <t xml:space="preserve">1º Calificar cada uno de los criterios, estableciendo </t>
    </r>
    <r>
      <rPr>
        <b/>
        <sz val="9"/>
        <rFont val="Calibri"/>
        <family val="2"/>
      </rPr>
      <t>un máximo de 5 puntos y un mínimo de 1 punto</t>
    </r>
    <r>
      <rPr>
        <sz val="9"/>
        <rFont val="Calibri"/>
        <family val="2"/>
      </rPr>
      <t xml:space="preserve"> (sólo deberá trabajarse con números enteros) para cada criterio (columna B).</t>
    </r>
  </si>
  <si>
    <t>2º Cada descriptor tiene asignada una ponderación porcentual cuya suma es igual a 100 % (columna A).</t>
  </si>
  <si>
    <t>El puntaje asignado por el/la evaluador/a se multiplica automáticamente por la columna A, y se obtiene el valor de evaluación para cada descriptor. La suma de ellos dará el valor de cada criterio.</t>
  </si>
  <si>
    <t>Puntaje de Logro</t>
  </si>
  <si>
    <t>CATEGORÍAS DE EVALUACIÓN</t>
  </si>
  <si>
    <t>80 a 100</t>
  </si>
  <si>
    <t>Evaluación Satisfactoria. El proyecto es posible de ser adjudicado.</t>
  </si>
  <si>
    <t>Evaluación Insatisfactoria, el proyecto no es posible de ser adjudicado.</t>
  </si>
  <si>
    <t>La escala para la asignación de puntajes en cada criterio a evaluar irá de 1 a 5 con las siguientes consideraciones:</t>
  </si>
  <si>
    <t>PERIODO DE EVALUACION</t>
  </si>
  <si>
    <t>Nombre, rut y firma Evaluador (a)</t>
  </si>
  <si>
    <t>Nombre, rut y firma Presidente (a) Comisión</t>
  </si>
  <si>
    <t>Se presenta un análisis de la experiencia anterior, que permita visualizar los resultados cualitativos y cuantitativos que provocaron las intervenciones, en niños, niñas y/o los/las adolescentes.</t>
  </si>
  <si>
    <t>El proyecto evidencia prácticas concretas de avance técnico e innovación en la intervención.</t>
  </si>
  <si>
    <t>La institución cuenta con experiencia en la ejecución de esta modalidad en este u otros otros territorios y con el sujeto de atención definido en las presentes bases de licitación, habiendo obtenido calificaciones buenas o excelentes en períodos precedentes.</t>
  </si>
  <si>
    <r>
      <t xml:space="preserve">Criterio : Experiencia anterior (10%) </t>
    </r>
    <r>
      <rPr>
        <sz val="8"/>
        <rFont val="Calibri"/>
        <family val="2"/>
      </rPr>
      <t xml:space="preserve">Para instituciones que están ejecutando SBC - RD considerar evaluaciones anteriores del proyecto. Por ejemplo: cumplimiento de acuerdos operativos; resultados de evaluación anual; supervisiones técnicas. Para las nuevas instituciones considerar experiencia en  infancia, prevención, educación, salud o trabajo comunitario.  </t>
    </r>
  </si>
  <si>
    <t>Observaciones: fundamente breve pero consistentemente la nota asignada</t>
  </si>
  <si>
    <t>Se presenta diagnóstico incorporando datos relativos a la magnitud y factores asociados al problema abordado, complementando distintas fuentes actualizadas de manera diferenciada para los y las adolescentes en el territorio.</t>
  </si>
  <si>
    <t>Se especifica el problema que se abordará y éste es consistente con lo requerido en las Orientaciones Técnicas.</t>
  </si>
  <si>
    <t>El proyecto entrega las motivaciones de su presentación, explicitando "cómo sería la situación sin proyecto" y generando escenarios posibles.</t>
  </si>
  <si>
    <r>
      <t xml:space="preserve">Criterio : Diagnóstico, planteamiento del problema y justificación del proyecto (10%) </t>
    </r>
    <r>
      <rPr>
        <sz val="8"/>
        <rFont val="Calibri"/>
        <family val="2"/>
      </rPr>
      <t>Considerar que debe ser actualizado, debe dar cuenta de recursos y necesidades locales; debe considerar diferenciación de género; debe dar cuenta tanto de temas que incluyan lo juvenil, como de la infracción de ley. Debe recalcarse el enfoque territorial por sobre información nacional general. Se debe incorporar experiencia de proyectos que ya tienen insercion territorial.</t>
    </r>
  </si>
  <si>
    <t>Se presenta en la caracterización del sujeto de atención la información desagregada por rango etáreo, grupo étnico, sexo y otras que se estimen significativas para el desarrollo del proyecto .</t>
  </si>
  <si>
    <t>Criterio : Diseño de la intervención: Metodología y Estrategia (30%)</t>
  </si>
  <si>
    <t>Criterio : Estrategias o iniciativas referidas al enfoque de género (5%).</t>
  </si>
  <si>
    <t>El diseño de intervención es coherente con las orientaciones y/o lineamientos técnicos, contando con una estrategia y  método coherente con el diagnóstico presentado y con los objetivos propuestos.</t>
  </si>
  <si>
    <t>Se describen iniciativas de capacitación o autocuidado con contenidos, jornadas destinadas para ello y participantes de las jornadas.</t>
  </si>
  <si>
    <t>Criterio : Recursos Humanos y Organización del Equipo (60%)</t>
  </si>
  <si>
    <t>La institución detalla la infraestructura que dispondrá para la ejecución del proyecto, siendo ésta adecuada y teniendo las certificaciones de los organismos públicos y privados que aseguran su uso en condiciones seguras.</t>
  </si>
  <si>
    <t>La institución especifica los mínimos exigidos en materia de equipamiento para garantizar el trabajo del equipo profesional y funcionamiento del proyecto.</t>
  </si>
  <si>
    <t>Criterio : Recursos Materiales (40 %)</t>
  </si>
  <si>
    <t>Diagnóstico, justificación del proyecto y planteamiento del problema</t>
  </si>
  <si>
    <t>Recursos Humanos y Estructura Organizacional</t>
  </si>
  <si>
    <t>CONSOLIDADO PUNTAJES POR DIMENSIÓN</t>
  </si>
  <si>
    <t>OBSERVACIONES :</t>
  </si>
  <si>
    <t>COMUNA (S)</t>
  </si>
  <si>
    <t>Criterio : Diseño para la Evaluación y Sistematización del programa (15 %)</t>
  </si>
  <si>
    <t>Se explicita un plan de sistematización de la experiencia que detalle los instrumentos y metodologías a utilizar y su responsable.</t>
  </si>
  <si>
    <t>TOTAL DIMENSION I</t>
  </si>
  <si>
    <t>Programas de Servicios en Beneficio a la Comunidad y Reparacion del Daño</t>
  </si>
  <si>
    <t>La institución garantiza que contará con una sede en territorios alejados o con sedes obtenidas a través de la gestión de redes en dichas localidades. (en caso de no ser necesaria una sede - según lo estipulado en bases - poner puntaje 5)</t>
  </si>
  <si>
    <t>Se presenta una identificación de las necesidades de intervención del sujeto de atención que serán abordadas por el equipo.</t>
  </si>
  <si>
    <r>
      <rPr>
        <b/>
        <sz val="8"/>
        <color indexed="8"/>
        <rFont val="Calibri"/>
        <family val="2"/>
      </rPr>
      <t>Criterio : Sujeto de atención (10%).</t>
    </r>
    <r>
      <rPr>
        <sz val="8"/>
        <color indexed="8"/>
        <rFont val="Calibri"/>
        <family val="2"/>
      </rPr>
      <t xml:space="preserve"> </t>
    </r>
    <r>
      <rPr>
        <sz val="8"/>
        <color indexed="8"/>
        <rFont val="Calibri"/>
        <family val="2"/>
      </rPr>
      <t>En este punto se debiera destacar el factor territorial; identificación de recursos, factores protectores y de riesgo, tipos de delitos y otros factores asociados a la infracción de ley, además de la focalización y la especificación de necesidades. Debe ser coherente con el diagnóstico y el enfoque utilizado. Para instituciones que ya vienen ejecutando proyectos en esta linea, es deseable que incorporen datos de su sujeto de atencion (caracterizacion, causales de ingreso, causales de egreso)</t>
    </r>
  </si>
  <si>
    <t>Criterio : Matriz lógica, objetivos y resultados (20%)</t>
  </si>
  <si>
    <t>I. DATOS GENERALES</t>
  </si>
  <si>
    <t>II. DIMENSION TECNICA (65 %)</t>
  </si>
  <si>
    <t>III. RECURSOS HUMANOS Y MATERIALES  (35%)</t>
  </si>
  <si>
    <t>DIMENSION III</t>
  </si>
  <si>
    <t>El presente instrumento tiene como objetivo evaluar la pertinencia y la atingencia de la formulación de las propuestas que se presentan a la licitación de programas de Justicia Juvenil del Servicio Nacional de Menores.  Se evalúan 2 dimensiones: la dimensión técnica y la dimensión de recursos humanos y materiales).</t>
  </si>
  <si>
    <t>(% puntaje)</t>
  </si>
  <si>
    <t>0 a 79</t>
  </si>
  <si>
    <r>
      <t xml:space="preserve">El proyecto </t>
    </r>
    <r>
      <rPr>
        <b/>
        <sz val="8"/>
        <color indexed="8"/>
        <rFont val="Calibri"/>
        <family val="2"/>
      </rPr>
      <t>no se ajusta</t>
    </r>
    <r>
      <rPr>
        <sz val="8"/>
        <color indexed="8"/>
        <rFont val="Calibri"/>
        <family val="2"/>
      </rPr>
      <t xml:space="preserve"> a las exigencias del programa.</t>
    </r>
  </si>
  <si>
    <r>
      <t xml:space="preserve">El proyecto </t>
    </r>
    <r>
      <rPr>
        <b/>
        <sz val="8"/>
        <color indexed="8"/>
        <rFont val="Calibri"/>
        <family val="2"/>
      </rPr>
      <t>presenta debilidades significativas</t>
    </r>
    <r>
      <rPr>
        <sz val="8"/>
        <color indexed="8"/>
        <rFont val="Calibri"/>
        <family val="2"/>
      </rPr>
      <t xml:space="preserve"> respecto de las exigencias del programa.</t>
    </r>
  </si>
  <si>
    <r>
      <t>El proyecto</t>
    </r>
    <r>
      <rPr>
        <b/>
        <sz val="8"/>
        <color indexed="8"/>
        <rFont val="Calibri"/>
        <family val="2"/>
      </rPr>
      <t xml:space="preserve"> se ajusta formalmente a las exigencias mínimas del programa, pero presentando debilidades que</t>
    </r>
    <r>
      <rPr>
        <sz val="8"/>
        <color indexed="8"/>
        <rFont val="Calibri"/>
        <family val="2"/>
      </rPr>
      <t xml:space="preserve"> implicaran un desempeño del mismo por bajo las expectativas esperadas.  (como consideración se puede calificar en este aspecto a los proyectos que cortan y pegan lo que señalan las orientaciones y bases técnicas).</t>
    </r>
  </si>
  <si>
    <r>
      <t xml:space="preserve">El proyecto </t>
    </r>
    <r>
      <rPr>
        <b/>
        <sz val="8"/>
        <color indexed="8"/>
        <rFont val="Calibri"/>
        <family val="2"/>
      </rPr>
      <t>satisface las exigencias del programa de manera correcta,</t>
    </r>
    <r>
      <rPr>
        <sz val="8"/>
        <color indexed="8"/>
        <rFont val="Calibri"/>
        <family val="2"/>
      </rPr>
      <t xml:space="preserve"> de manera que permiten proyectar que cumplirá los objetivos y resultados de manera eficaz, pero sin presentar innovaciones en  ningún a aspecto de su propuesta.</t>
    </r>
  </si>
  <si>
    <r>
      <t>El proyecto s</t>
    </r>
    <r>
      <rPr>
        <b/>
        <sz val="8"/>
        <color indexed="8"/>
        <rFont val="Calibri"/>
        <family val="2"/>
      </rPr>
      <t>iempre satisface y supera las exigencias del programa,</t>
    </r>
    <r>
      <rPr>
        <sz val="8"/>
        <color indexed="8"/>
        <rFont val="Calibri"/>
        <family val="2"/>
      </rPr>
      <t xml:space="preserve"> de manera que permiten proyectar que cumplirá los objetivos y resultados de manera eficaz  y eficiente (como consideración se puede calificar en este aspecto a los proyectos que establecen propuestas, ideas, modelos de intervención, estrategias y metas innovadoras, con argumentación y evidencia focalizada y manejo de la LRPA en el territorio, así como de los sujetos de atención, redes y recursos propios, con alto valor agregado en experiencia institucional y profesional).</t>
    </r>
  </si>
  <si>
    <r>
      <t xml:space="preserve">REGION                                                                                                  </t>
    </r>
    <r>
      <rPr>
        <sz val="8"/>
        <rFont val="Calibri"/>
        <family val="2"/>
      </rPr>
      <t xml:space="preserve">                    (Poner nombre de la región no el número)</t>
    </r>
  </si>
  <si>
    <t>9.-</t>
  </si>
  <si>
    <t>Dimensión II (65%)</t>
  </si>
  <si>
    <t>Dimensión III (35%)</t>
  </si>
  <si>
    <t xml:space="preserve">La propuesta de intervención considera  un trabajo orientado a la coordinación con los actores del sistema de justicia, proponiendo estrategias para el rescate ante casos con incumplimiento, y la coordinación necesaria ante quebrantamiento de la sanción. </t>
  </si>
  <si>
    <t>La propuesta de intervención diseña estrategias para el acompañamiento socioeducativo y supervisión del cumplimiento del acuerdo establecido, promoviendo espacios de aprendizaje y responsabilización activa del adolescente. Asimismo existen propuestas concretas para abordar de manera efectiva casos con simultaneidad de medidas y/o sanciones.</t>
  </si>
  <si>
    <t xml:space="preserve">La propuesta de intervención considera un trabajo orientado a la identificación y gestión de actividades idóneas en el contexto de un SBC, desarrollando un trabajo motivacional con adolescente para la ejecución del Protocolo de Servicios. </t>
  </si>
  <si>
    <t>El enfoque de género es incorporado de manera clara y pertinente en el trabajo con los/las adolescentes, sus familias,  la comunidad y con los actores locales con que se coordina el progrgama.</t>
  </si>
  <si>
    <t xml:space="preserve">El enfoque de género es considerado en la gestión de oferta por parte del programa. </t>
  </si>
  <si>
    <t xml:space="preserve">La conformación del equipo permite el logro de los objetivos del programa, contando los /las miembros/as equipo profesional y de apoyo técnico con competencias transversales  y específicas en la materia,  conforme a lo requerido en las OOTT. Además, las horas profesionales y de apoyo técnico están ajustadas a lo requerido en las OOTT desde el punto de vista de equipo base y complementario. </t>
  </si>
  <si>
    <t>Se describen las iniciativas de inducción, asesoría y supervisión del equipo profesional.</t>
  </si>
  <si>
    <t>Se señalan el nombre de los profesionales y técnicos que participarán de la actual propuesta y se especifica las funciones de cada miembro del equipo, siendo éstas coherentes con los objetivos del proyecto y las orientaciones técnicas. Se describe con claridad su organización según el rol a desempeñar.</t>
  </si>
  <si>
    <t xml:space="preserve">3º Los resultados totales de los puntajes de cada criterio registrados en la fila "Suma de la Columna" son traspasados al cuadro RESUMEN DE LOGRO EVALUACION POR DIMENSIÓN, en donde éstos se consolidan, se múltiplican por el factor ponderación y luego para lograr una suma en números enteros, la cifra resultante de "ponderación" * "puntaje" se multiplica por 20. A continuación se adicionan, entregando el resultado de evaluación de cada Dimensión (con valores entre 0 y 100). Finalmente, los resultados totales de cada dimensión son ponderados en el cuadro PUNTAJE FINAL (65% Dimensión Técnica; 35% Dimensión Rcs. Humanos, Materiales). </t>
  </si>
  <si>
    <t xml:space="preserve">4º Con estos resultados, la Pauta de Evaluación entregará de manera automática los niveles de cumplimiento que servirán como referencia para establecer los parámetros para la aprobación y su priorización, siguiendo lo señalado en el cuadro CATEGORIAS DE EVALUACIÓN. Cabe precisar que los proyectos que obtengan puntaje de 79,55 se aproximarán a 80. La tabla para este análisis se adjunta a continuación: </t>
  </si>
  <si>
    <t>Diseño de la intervención: Metodología y Estrategia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</si>
</sst>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8" x14ac:knownFonts="1">
    <font>
      <sz val="10"/>
      <name val="Arial"/>
    </font>
    <font>
      <sz val="8"/>
      <name val="Arial"/>
      <family val="2"/>
    </font>
    <font>
      <sz val="10"/>
      <name val="Arial"/>
      <family val="2"/>
    </font>
    <font>
      <sz val="8"/>
      <name val="Calibri"/>
      <family val="2"/>
    </font>
    <font>
      <b/>
      <sz val="9"/>
      <name val="Calibri"/>
      <family val="2"/>
    </font>
    <font>
      <sz val="9"/>
      <name val="Calibri"/>
      <family val="2"/>
    </font>
    <font>
      <b/>
      <sz val="8"/>
      <color indexed="8"/>
      <name val="Calibri"/>
      <family val="2"/>
    </font>
    <font>
      <sz val="8"/>
      <color indexed="8"/>
      <name val="Calibri"/>
      <family val="2"/>
    </font>
    <font>
      <sz val="8"/>
      <name val="Calibri"/>
      <family val="2"/>
      <scheme val="minor"/>
    </font>
    <font>
      <sz val="10"/>
      <name val="Calibri"/>
      <family val="2"/>
      <scheme val="minor"/>
    </font>
    <font>
      <b/>
      <sz val="8"/>
      <name val="Calibri"/>
      <family val="2"/>
      <scheme val="minor"/>
    </font>
    <font>
      <sz val="8"/>
      <color indexed="10"/>
      <name val="Calibri"/>
      <family val="2"/>
      <scheme val="minor"/>
    </font>
    <font>
      <sz val="9"/>
      <name val="Calibri"/>
      <family val="2"/>
      <scheme val="minor"/>
    </font>
    <font>
      <b/>
      <sz val="9"/>
      <color theme="0"/>
      <name val="Calibri"/>
      <family val="2"/>
      <scheme val="minor"/>
    </font>
    <font>
      <b/>
      <sz val="16"/>
      <color theme="0"/>
      <name val="Calibri"/>
      <family val="2"/>
      <scheme val="minor"/>
    </font>
    <font>
      <b/>
      <sz val="9"/>
      <color rgb="FF000000"/>
      <name val="Calibri"/>
      <family val="2"/>
    </font>
    <font>
      <b/>
      <sz val="8"/>
      <color theme="1"/>
      <name val="Calibri"/>
      <family val="2"/>
      <scheme val="minor"/>
    </font>
    <font>
      <sz val="8"/>
      <color theme="1"/>
      <name val="Calibri"/>
      <family val="2"/>
      <scheme val="minor"/>
    </font>
    <font>
      <b/>
      <sz val="10"/>
      <name val="Calibri"/>
      <family val="2"/>
      <scheme val="minor"/>
    </font>
    <font>
      <b/>
      <sz val="12"/>
      <color theme="0"/>
      <name val="Calibri"/>
      <family val="2"/>
      <scheme val="minor"/>
    </font>
    <font>
      <b/>
      <sz val="9"/>
      <name val="Calibri"/>
      <family val="2"/>
      <scheme val="minor"/>
    </font>
    <font>
      <b/>
      <sz val="18"/>
      <color theme="0"/>
      <name val="Calibri"/>
      <family val="2"/>
      <scheme val="minor"/>
    </font>
    <font>
      <i/>
      <sz val="9"/>
      <color rgb="FFFF0000"/>
      <name val="Calibri"/>
      <family val="2"/>
      <scheme val="minor"/>
    </font>
    <font>
      <b/>
      <i/>
      <sz val="9"/>
      <name val="Calibri"/>
      <family val="2"/>
      <scheme val="minor"/>
    </font>
    <font>
      <b/>
      <sz val="14"/>
      <color theme="0"/>
      <name val="Calibri"/>
      <family val="2"/>
      <scheme val="minor"/>
    </font>
    <font>
      <b/>
      <sz val="8"/>
      <color theme="0"/>
      <name val="Calibri"/>
      <family val="2"/>
      <scheme val="minor"/>
    </font>
    <font>
      <b/>
      <sz val="16"/>
      <name val="Calibri"/>
      <family val="2"/>
      <scheme val="minor"/>
    </font>
    <font>
      <sz val="8"/>
      <color rgb="FF000000"/>
      <name val="Calibri"/>
      <family val="2"/>
    </font>
  </fonts>
  <fills count="11">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theme="0"/>
        <bgColor indexed="64"/>
      </patternFill>
    </fill>
    <fill>
      <patternFill patternType="solid">
        <fgColor theme="1" tint="0.14999847407452621"/>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3300"/>
        <bgColor indexed="64"/>
      </patternFill>
    </fill>
  </fills>
  <borders count="55">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2" fillId="0" borderId="0" applyFont="0" applyFill="0" applyBorder="0" applyAlignment="0" applyProtection="0"/>
    <xf numFmtId="0" fontId="2" fillId="0" borderId="0"/>
    <xf numFmtId="0" fontId="2" fillId="0" borderId="0"/>
  </cellStyleXfs>
  <cellXfs count="257">
    <xf numFmtId="0" fontId="0" fillId="0" borderId="0" xfId="0"/>
    <xf numFmtId="0" fontId="0" fillId="0" borderId="0" xfId="0" applyAlignment="1">
      <alignment vertical="center" wrapText="1"/>
    </xf>
    <xf numFmtId="0" fontId="0" fillId="0" borderId="0" xfId="0" applyBorder="1" applyAlignment="1">
      <alignment vertical="center" wrapText="1"/>
    </xf>
    <xf numFmtId="0" fontId="8" fillId="2" borderId="0" xfId="0" applyFont="1" applyFill="1" applyBorder="1" applyAlignment="1">
      <alignment vertical="center" wrapText="1"/>
    </xf>
    <xf numFmtId="0" fontId="8" fillId="2" borderId="0" xfId="0" applyFont="1" applyFill="1" applyBorder="1" applyAlignment="1">
      <alignment horizontal="justify" vertical="center" wrapText="1"/>
    </xf>
    <xf numFmtId="0" fontId="9" fillId="2" borderId="0"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0" xfId="0" applyFont="1" applyFill="1" applyBorder="1" applyAlignment="1">
      <alignment vertical="center" wrapText="1"/>
    </xf>
    <xf numFmtId="0" fontId="10" fillId="2" borderId="0" xfId="0" quotePrefix="1" applyFont="1" applyFill="1" applyBorder="1" applyAlignment="1">
      <alignment horizontal="left" vertical="center" wrapText="1"/>
    </xf>
    <xf numFmtId="0" fontId="8" fillId="2" borderId="3" xfId="0" applyFont="1" applyFill="1" applyBorder="1" applyAlignment="1">
      <alignment horizontal="center" vertical="center" wrapText="1"/>
    </xf>
    <xf numFmtId="0" fontId="10" fillId="2" borderId="3" xfId="0" applyFont="1" applyFill="1" applyBorder="1" applyAlignment="1">
      <alignment vertical="center" wrapText="1"/>
    </xf>
    <xf numFmtId="0" fontId="8" fillId="2" borderId="3" xfId="0" applyFont="1" applyFill="1" applyBorder="1" applyAlignment="1">
      <alignment horizontal="justify" vertical="center" wrapText="1"/>
    </xf>
    <xf numFmtId="2" fontId="8" fillId="2" borderId="3"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9" fontId="10" fillId="2" borderId="0" xfId="0" applyNumberFormat="1" applyFont="1" applyFill="1" applyBorder="1" applyAlignment="1">
      <alignment horizontal="center" vertical="center" wrapText="1"/>
    </xf>
    <xf numFmtId="164" fontId="10" fillId="2" borderId="0" xfId="0" applyNumberFormat="1" applyFont="1" applyFill="1" applyBorder="1" applyAlignment="1">
      <alignment horizontal="center" vertical="center" wrapText="1"/>
    </xf>
    <xf numFmtId="0" fontId="8" fillId="0" borderId="3" xfId="0" applyFont="1" applyFill="1" applyBorder="1" applyAlignment="1">
      <alignment horizontal="justify" vertical="center" wrapText="1"/>
    </xf>
    <xf numFmtId="9" fontId="8" fillId="0" borderId="0" xfId="0" applyNumberFormat="1" applyFont="1" applyFill="1" applyBorder="1" applyAlignment="1">
      <alignment horizontal="center" vertical="center" wrapText="1"/>
    </xf>
    <xf numFmtId="2" fontId="8" fillId="2" borderId="0" xfId="0" applyNumberFormat="1" applyFont="1" applyFill="1" applyBorder="1" applyAlignment="1">
      <alignment horizontal="center" vertical="center" wrapText="1"/>
    </xf>
    <xf numFmtId="0" fontId="10" fillId="2" borderId="4" xfId="0" quotePrefix="1" applyFont="1" applyFill="1" applyBorder="1" applyAlignment="1">
      <alignment horizontal="left" vertical="center" wrapText="1"/>
    </xf>
    <xf numFmtId="0" fontId="8" fillId="2" borderId="5" xfId="0" applyFont="1" applyFill="1" applyBorder="1" applyAlignment="1">
      <alignment horizontal="justify" vertical="center" wrapText="1"/>
    </xf>
    <xf numFmtId="0" fontId="10" fillId="2" borderId="3" xfId="0" applyFont="1" applyFill="1" applyBorder="1" applyAlignment="1">
      <alignment horizontal="left" vertical="center" wrapText="1"/>
    </xf>
    <xf numFmtId="9" fontId="8" fillId="2" borderId="0" xfId="0" applyNumberFormat="1" applyFont="1" applyFill="1" applyBorder="1" applyAlignment="1">
      <alignment horizontal="justify" vertical="center" wrapText="1"/>
    </xf>
    <xf numFmtId="0" fontId="11" fillId="2" borderId="0" xfId="0" applyFont="1" applyFill="1" applyBorder="1" applyAlignment="1">
      <alignment vertical="center" wrapText="1"/>
    </xf>
    <xf numFmtId="0" fontId="9" fillId="0" borderId="0" xfId="0" applyFont="1" applyAlignment="1">
      <alignment vertical="center" wrapText="1"/>
    </xf>
    <xf numFmtId="0" fontId="9" fillId="0" borderId="6" xfId="0" applyFont="1" applyBorder="1"/>
    <xf numFmtId="0" fontId="12" fillId="0" borderId="6" xfId="0" applyFont="1" applyBorder="1"/>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9" fillId="0" borderId="9" xfId="0" applyFont="1" applyBorder="1" applyAlignment="1">
      <alignment horizontal="center" vertical="top" wrapText="1"/>
    </xf>
    <xf numFmtId="0" fontId="8" fillId="2" borderId="10" xfId="0" applyFont="1" applyFill="1" applyBorder="1" applyAlignment="1">
      <alignment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2" fontId="14" fillId="4" borderId="12" xfId="0" applyNumberFormat="1" applyFont="1" applyFill="1" applyBorder="1" applyAlignment="1">
      <alignment horizontal="center" vertical="center" wrapText="1"/>
    </xf>
    <xf numFmtId="2" fontId="14" fillId="4" borderId="13" xfId="0" applyNumberFormat="1" applyFont="1" applyFill="1" applyBorder="1" applyAlignment="1">
      <alignment horizontal="center" vertical="center" wrapText="1"/>
    </xf>
    <xf numFmtId="2" fontId="14" fillId="4" borderId="0" xfId="0" applyNumberFormat="1"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justify" vertical="center" wrapText="1"/>
    </xf>
    <xf numFmtId="0" fontId="8" fillId="2" borderId="15" xfId="0" applyFont="1" applyFill="1" applyBorder="1" applyAlignment="1">
      <alignment horizontal="center" vertical="center" wrapText="1"/>
    </xf>
    <xf numFmtId="2" fontId="8"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8" xfId="0" applyFont="1" applyFill="1" applyBorder="1" applyAlignment="1">
      <alignment horizontal="justify" vertical="center" wrapText="1"/>
    </xf>
    <xf numFmtId="0" fontId="8" fillId="2" borderId="20" xfId="0" applyFont="1" applyFill="1" applyBorder="1" applyAlignment="1">
      <alignment horizontal="center" vertical="top"/>
    </xf>
    <xf numFmtId="0" fontId="10" fillId="2" borderId="7" xfId="0" quotePrefix="1" applyFont="1" applyFill="1" applyBorder="1" applyAlignment="1">
      <alignment horizontal="left" vertical="top" wrapText="1"/>
    </xf>
    <xf numFmtId="0" fontId="10" fillId="2" borderId="7" xfId="0" applyFont="1" applyFill="1" applyBorder="1" applyAlignment="1">
      <alignment horizontal="center" vertical="center" wrapText="1"/>
    </xf>
    <xf numFmtId="2" fontId="10" fillId="2" borderId="8" xfId="0" applyNumberFormat="1" applyFont="1" applyFill="1" applyBorder="1" applyAlignment="1">
      <alignment horizontal="center" vertical="center" wrapText="1"/>
    </xf>
    <xf numFmtId="2" fontId="8" fillId="2" borderId="15" xfId="0" applyNumberFormat="1" applyFont="1" applyFill="1" applyBorder="1" applyAlignment="1">
      <alignment horizontal="center" vertical="center" wrapText="1"/>
    </xf>
    <xf numFmtId="0" fontId="8" fillId="2" borderId="21" xfId="0" applyFont="1" applyFill="1" applyBorder="1" applyAlignment="1">
      <alignment horizontal="center" vertical="center" wrapText="1"/>
    </xf>
    <xf numFmtId="0" fontId="10" fillId="2" borderId="1" xfId="0" quotePrefix="1" applyFont="1" applyFill="1" applyBorder="1" applyAlignment="1">
      <alignment horizontal="left" vertical="center" wrapText="1"/>
    </xf>
    <xf numFmtId="2" fontId="10" fillId="2" borderId="22" xfId="0"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10" fillId="2" borderId="24" xfId="0" quotePrefix="1" applyFont="1" applyFill="1" applyBorder="1" applyAlignment="1">
      <alignment horizontal="left" vertical="center" wrapText="1"/>
    </xf>
    <xf numFmtId="0" fontId="10" fillId="2" borderId="24" xfId="0" applyFont="1" applyFill="1" applyBorder="1" applyAlignment="1">
      <alignment horizontal="center" vertical="center" wrapText="1"/>
    </xf>
    <xf numFmtId="2" fontId="10" fillId="2" borderId="25" xfId="0" applyNumberFormat="1"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10" fillId="2" borderId="17" xfId="0" applyFont="1" applyFill="1" applyBorder="1" applyAlignment="1">
      <alignment horizontal="center" vertical="center" wrapText="1"/>
    </xf>
    <xf numFmtId="9" fontId="10" fillId="0" borderId="26" xfId="0" applyNumberFormat="1" applyFont="1" applyFill="1" applyBorder="1" applyAlignment="1">
      <alignment horizontal="center" vertical="center" wrapText="1"/>
    </xf>
    <xf numFmtId="0" fontId="10" fillId="0" borderId="26" xfId="0" applyFont="1" applyFill="1" applyBorder="1" applyAlignment="1">
      <alignment horizontal="center" vertical="center" wrapText="1"/>
    </xf>
    <xf numFmtId="2" fontId="10" fillId="0" borderId="26" xfId="0" applyNumberFormat="1"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24"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0" fillId="2" borderId="7" xfId="0" quotePrefix="1" applyFont="1" applyFill="1" applyBorder="1" applyAlignment="1">
      <alignment horizontal="left" vertical="center" wrapText="1"/>
    </xf>
    <xf numFmtId="9" fontId="8" fillId="2" borderId="27" xfId="0" applyNumberFormat="1" applyFont="1" applyFill="1" applyBorder="1" applyAlignment="1">
      <alignment horizontal="justify"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vertical="center" wrapText="1"/>
    </xf>
    <xf numFmtId="0" fontId="10" fillId="2" borderId="1" xfId="0" applyFont="1" applyFill="1" applyBorder="1" applyAlignment="1">
      <alignment vertical="center" wrapText="1"/>
    </xf>
    <xf numFmtId="9" fontId="8" fillId="2" borderId="0" xfId="0" applyNumberFormat="1" applyFont="1" applyFill="1" applyBorder="1" applyAlignment="1">
      <alignment horizontal="justify" vertical="center" wrapText="1"/>
    </xf>
    <xf numFmtId="0" fontId="8" fillId="2" borderId="3" xfId="0" applyFont="1" applyFill="1" applyBorder="1" applyAlignment="1">
      <alignment horizontal="left" vertical="center" wrapText="1"/>
    </xf>
    <xf numFmtId="0" fontId="8" fillId="4" borderId="0" xfId="0" applyFont="1" applyFill="1" applyBorder="1" applyAlignment="1">
      <alignment horizontal="center" vertical="center" wrapText="1"/>
    </xf>
    <xf numFmtId="0" fontId="10" fillId="4" borderId="4" xfId="0" quotePrefix="1" applyFont="1" applyFill="1" applyBorder="1" applyAlignment="1">
      <alignment horizontal="left" vertical="center" wrapText="1"/>
    </xf>
    <xf numFmtId="9" fontId="10" fillId="4" borderId="4"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8" fillId="0" borderId="15" xfId="0" applyFont="1" applyFill="1" applyBorder="1" applyAlignment="1">
      <alignment horizontal="justify" vertical="center" wrapText="1"/>
    </xf>
    <xf numFmtId="0" fontId="8" fillId="2" borderId="28" xfId="0" applyFont="1" applyFill="1" applyBorder="1" applyAlignment="1">
      <alignment horizontal="center" vertical="top"/>
    </xf>
    <xf numFmtId="0" fontId="8" fillId="2" borderId="29" xfId="0" applyFont="1" applyFill="1" applyBorder="1" applyAlignment="1">
      <alignment horizontal="justify" vertical="top" wrapText="1"/>
    </xf>
    <xf numFmtId="0" fontId="8" fillId="2" borderId="17" xfId="0" applyFont="1" applyFill="1" applyBorder="1" applyAlignment="1">
      <alignment horizontal="center" vertical="top"/>
    </xf>
    <xf numFmtId="0" fontId="8" fillId="2" borderId="3" xfId="0" quotePrefix="1" applyFont="1" applyFill="1" applyBorder="1" applyAlignment="1">
      <alignment horizontal="justify" vertical="top" wrapText="1"/>
    </xf>
    <xf numFmtId="0" fontId="8" fillId="2" borderId="3" xfId="0" applyFont="1" applyFill="1" applyBorder="1" applyAlignment="1">
      <alignment horizontal="justify" vertical="top" wrapText="1"/>
    </xf>
    <xf numFmtId="0" fontId="8" fillId="2" borderId="19" xfId="0" applyFont="1" applyFill="1" applyBorder="1" applyAlignment="1">
      <alignment horizontal="center" vertical="top"/>
    </xf>
    <xf numFmtId="0" fontId="8" fillId="2" borderId="18" xfId="0" applyFont="1" applyFill="1" applyBorder="1" applyAlignment="1">
      <alignment horizontal="justify" vertical="top" wrapText="1"/>
    </xf>
    <xf numFmtId="0" fontId="8" fillId="2" borderId="29" xfId="0" applyFont="1" applyFill="1" applyBorder="1" applyAlignment="1">
      <alignment horizontal="left"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1" xfId="0" applyFont="1" applyFill="1" applyBorder="1" applyAlignment="1">
      <alignment horizontal="center" vertical="top"/>
    </xf>
    <xf numFmtId="0" fontId="8" fillId="2" borderId="1" xfId="0" applyFont="1" applyFill="1" applyBorder="1" applyAlignment="1">
      <alignment horizontal="left" vertical="center" wrapText="1"/>
    </xf>
    <xf numFmtId="0" fontId="8" fillId="2" borderId="32" xfId="0" applyFont="1" applyFill="1" applyBorder="1" applyAlignment="1">
      <alignment horizontal="center" vertical="center" wrapText="1"/>
    </xf>
    <xf numFmtId="0" fontId="10" fillId="2" borderId="33" xfId="0" quotePrefix="1" applyFont="1" applyFill="1" applyBorder="1" applyAlignment="1">
      <alignment horizontal="left" vertical="center" wrapText="1"/>
    </xf>
    <xf numFmtId="0" fontId="10" fillId="2" borderId="34" xfId="0" applyFont="1" applyFill="1" applyBorder="1" applyAlignment="1">
      <alignment horizontal="center" vertical="center" wrapText="1"/>
    </xf>
    <xf numFmtId="0" fontId="10" fillId="2" borderId="15" xfId="0" applyFont="1" applyFill="1" applyBorder="1" applyAlignment="1">
      <alignment horizontal="left" vertical="center" wrapText="1"/>
    </xf>
    <xf numFmtId="0" fontId="12" fillId="2" borderId="0" xfId="0" applyFont="1" applyFill="1" applyBorder="1" applyAlignment="1">
      <alignment horizontal="center" vertical="top"/>
    </xf>
    <xf numFmtId="2" fontId="10" fillId="2" borderId="35" xfId="0" applyNumberFormat="1" applyFont="1" applyFill="1" applyBorder="1" applyAlignment="1">
      <alignment horizontal="center" vertical="top" wrapText="1"/>
    </xf>
    <xf numFmtId="0" fontId="8" fillId="2" borderId="0" xfId="0" applyFont="1" applyFill="1" applyBorder="1" applyAlignment="1">
      <alignment horizontal="center" vertical="top"/>
    </xf>
    <xf numFmtId="2" fontId="14" fillId="5" borderId="22" xfId="0" applyNumberFormat="1" applyFont="1" applyFill="1" applyBorder="1" applyAlignment="1">
      <alignment horizontal="center" vertical="top" wrapText="1"/>
    </xf>
    <xf numFmtId="0" fontId="15" fillId="6" borderId="36" xfId="0" applyFont="1" applyFill="1" applyBorder="1" applyAlignment="1">
      <alignment horizontal="center" vertical="top" wrapText="1"/>
    </xf>
    <xf numFmtId="0" fontId="10" fillId="7" borderId="37" xfId="0" applyFont="1" applyFill="1" applyBorder="1" applyAlignment="1">
      <alignment horizontal="center" vertical="center" wrapText="1"/>
    </xf>
    <xf numFmtId="0" fontId="10" fillId="7" borderId="38" xfId="0" quotePrefix="1" applyFont="1" applyFill="1" applyBorder="1" applyAlignment="1">
      <alignment horizontal="justify" vertical="center" wrapText="1"/>
    </xf>
    <xf numFmtId="0" fontId="10" fillId="7" borderId="38" xfId="0" quotePrefix="1" applyFont="1" applyFill="1" applyBorder="1" applyAlignment="1">
      <alignment horizontal="center" vertical="center" wrapText="1"/>
    </xf>
    <xf numFmtId="0" fontId="10" fillId="7" borderId="39" xfId="0" quotePrefix="1" applyFont="1" applyFill="1" applyBorder="1" applyAlignment="1">
      <alignment horizontal="center" vertical="center" wrapText="1"/>
    </xf>
    <xf numFmtId="0" fontId="8" fillId="7" borderId="20" xfId="0" applyFont="1" applyFill="1" applyBorder="1" applyAlignment="1">
      <alignment horizontal="center" vertical="center" wrapText="1"/>
    </xf>
    <xf numFmtId="0" fontId="10" fillId="7" borderId="7" xfId="0" applyFont="1" applyFill="1" applyBorder="1" applyAlignment="1">
      <alignment vertical="center" wrapText="1"/>
    </xf>
    <xf numFmtId="0" fontId="8" fillId="7" borderId="7" xfId="0" applyFont="1" applyFill="1" applyBorder="1" applyAlignment="1">
      <alignment vertical="center" wrapText="1"/>
    </xf>
    <xf numFmtId="0" fontId="8" fillId="7" borderId="8" xfId="0" applyFont="1" applyFill="1" applyBorder="1" applyAlignment="1">
      <alignment vertical="center" wrapText="1"/>
    </xf>
    <xf numFmtId="9" fontId="8" fillId="7" borderId="15" xfId="0" applyNumberFormat="1" applyFont="1" applyFill="1" applyBorder="1" applyAlignment="1">
      <alignment horizontal="center" vertical="center" wrapText="1"/>
    </xf>
    <xf numFmtId="9" fontId="8" fillId="7" borderId="3" xfId="0" applyNumberFormat="1" applyFont="1" applyFill="1" applyBorder="1" applyAlignment="1">
      <alignment horizontal="center" vertical="center" wrapText="1"/>
    </xf>
    <xf numFmtId="9" fontId="8" fillId="7" borderId="18" xfId="0" applyNumberFormat="1" applyFont="1" applyFill="1" applyBorder="1" applyAlignment="1">
      <alignment horizontal="center" vertical="center" wrapText="1"/>
    </xf>
    <xf numFmtId="9" fontId="10" fillId="7" borderId="7" xfId="0" applyNumberFormat="1" applyFont="1" applyFill="1" applyBorder="1" applyAlignment="1">
      <alignment horizontal="center" vertical="top" wrapText="1"/>
    </xf>
    <xf numFmtId="0" fontId="10" fillId="7" borderId="11" xfId="0" applyFont="1" applyFill="1" applyBorder="1" applyAlignment="1">
      <alignment horizontal="center" wrapText="1"/>
    </xf>
    <xf numFmtId="0" fontId="10" fillId="7" borderId="20" xfId="0" applyFont="1" applyFill="1" applyBorder="1" applyAlignment="1">
      <alignment horizontal="center" vertical="center" wrapText="1"/>
    </xf>
    <xf numFmtId="0" fontId="10" fillId="7" borderId="7" xfId="0" applyFont="1" applyFill="1" applyBorder="1" applyAlignment="1">
      <alignment horizontal="justify" vertical="center" wrapText="1"/>
    </xf>
    <xf numFmtId="0" fontId="10" fillId="7" borderId="7" xfId="0" quotePrefix="1" applyFont="1" applyFill="1" applyBorder="1" applyAlignment="1">
      <alignment horizontal="center" vertical="center" wrapText="1"/>
    </xf>
    <xf numFmtId="0" fontId="10" fillId="7" borderId="8" xfId="0" quotePrefix="1" applyFont="1" applyFill="1" applyBorder="1" applyAlignment="1">
      <alignment horizontal="center" vertical="center" wrapText="1"/>
    </xf>
    <xf numFmtId="0" fontId="8" fillId="7" borderId="23"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8" fillId="7" borderId="24" xfId="0" applyFont="1" applyFill="1" applyBorder="1" applyAlignment="1">
      <alignment vertical="center" wrapText="1"/>
    </xf>
    <xf numFmtId="0" fontId="8" fillId="7" borderId="25" xfId="0" applyFont="1" applyFill="1" applyBorder="1" applyAlignment="1">
      <alignment vertical="center" wrapText="1"/>
    </xf>
    <xf numFmtId="9" fontId="10" fillId="7" borderId="1" xfId="0" applyNumberFormat="1" applyFont="1" applyFill="1" applyBorder="1" applyAlignment="1">
      <alignment horizontal="center" vertical="center" wrapText="1"/>
    </xf>
    <xf numFmtId="0" fontId="16" fillId="7" borderId="38" xfId="0" quotePrefix="1" applyFont="1" applyFill="1" applyBorder="1" applyAlignment="1">
      <alignment horizontal="center" vertical="center" wrapText="1"/>
    </xf>
    <xf numFmtId="0" fontId="16" fillId="7" borderId="39" xfId="0" quotePrefix="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6" fillId="7" borderId="7" xfId="0" applyFont="1" applyFill="1" applyBorder="1" applyAlignment="1">
      <alignment vertical="center" wrapText="1"/>
    </xf>
    <xf numFmtId="0" fontId="17" fillId="7" borderId="7" xfId="0" applyFont="1" applyFill="1" applyBorder="1" applyAlignment="1">
      <alignment vertical="center" wrapText="1"/>
    </xf>
    <xf numFmtId="0" fontId="17" fillId="7" borderId="8" xfId="0" applyFont="1" applyFill="1" applyBorder="1" applyAlignment="1">
      <alignment vertical="center" wrapText="1"/>
    </xf>
    <xf numFmtId="0" fontId="17" fillId="7" borderId="37" xfId="0" applyFont="1" applyFill="1" applyBorder="1" applyAlignment="1">
      <alignment horizontal="center" vertical="center" wrapText="1"/>
    </xf>
    <xf numFmtId="0" fontId="17" fillId="7" borderId="38" xfId="0" quotePrefix="1" applyFont="1" applyFill="1" applyBorder="1" applyAlignment="1">
      <alignment horizontal="justify" vertical="center" wrapText="1"/>
    </xf>
    <xf numFmtId="0" fontId="10" fillId="7" borderId="17" xfId="0" applyFont="1" applyFill="1" applyBorder="1" applyAlignment="1">
      <alignment horizontal="center" vertical="center" wrapText="1"/>
    </xf>
    <xf numFmtId="0" fontId="10" fillId="7" borderId="38" xfId="0" quotePrefix="1" applyFont="1" applyFill="1" applyBorder="1" applyAlignment="1">
      <alignment horizontal="left" vertical="center" wrapText="1"/>
    </xf>
    <xf numFmtId="9" fontId="8" fillId="7" borderId="1" xfId="0" applyNumberFormat="1" applyFont="1" applyFill="1" applyBorder="1" applyAlignment="1">
      <alignment horizontal="center" vertical="center" wrapText="1"/>
    </xf>
    <xf numFmtId="9" fontId="10" fillId="7" borderId="24" xfId="0" applyNumberFormat="1"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28" xfId="0" applyFont="1" applyFill="1" applyBorder="1" applyAlignment="1">
      <alignment horizontal="center" vertical="center" wrapText="1"/>
    </xf>
    <xf numFmtId="9" fontId="8" fillId="7" borderId="24" xfId="0" applyNumberFormat="1"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38" xfId="0" applyFont="1" applyFill="1" applyBorder="1" applyAlignment="1">
      <alignment horizontal="left" vertical="center" wrapText="1"/>
    </xf>
    <xf numFmtId="9" fontId="10" fillId="7" borderId="7" xfId="0" applyNumberFormat="1" applyFont="1" applyFill="1" applyBorder="1" applyAlignment="1">
      <alignment horizontal="center" vertical="center" wrapText="1"/>
    </xf>
    <xf numFmtId="9" fontId="8" fillId="7" borderId="29" xfId="0" applyNumberFormat="1"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9" fontId="10" fillId="7" borderId="9" xfId="0" applyNumberFormat="1" applyFont="1" applyFill="1" applyBorder="1" applyAlignment="1">
      <alignment horizontal="center" vertical="center" wrapText="1"/>
    </xf>
    <xf numFmtId="0" fontId="10" fillId="7" borderId="38" xfId="0" applyFont="1" applyFill="1" applyBorder="1" applyAlignment="1">
      <alignment horizontal="center" vertical="center" wrapText="1"/>
    </xf>
    <xf numFmtId="0" fontId="10" fillId="7" borderId="40" xfId="0" applyFont="1" applyFill="1" applyBorder="1" applyAlignment="1">
      <alignment horizontal="center" vertical="top" wrapText="1"/>
    </xf>
    <xf numFmtId="0" fontId="10" fillId="7" borderId="37" xfId="0" applyFont="1" applyFill="1" applyBorder="1" applyAlignment="1">
      <alignment horizontal="center" vertical="center" wrapText="1"/>
    </xf>
    <xf numFmtId="0" fontId="8" fillId="2" borderId="24" xfId="0" applyFont="1" applyFill="1" applyBorder="1" applyAlignment="1">
      <alignment horizontal="justify" vertical="top" wrapText="1"/>
    </xf>
    <xf numFmtId="164" fontId="12" fillId="0" borderId="35" xfId="0" applyNumberFormat="1" applyFont="1" applyBorder="1" applyAlignment="1">
      <alignment horizontal="center" vertical="center" wrapText="1"/>
    </xf>
    <xf numFmtId="0" fontId="25" fillId="8" borderId="20"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10" borderId="21"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12" fillId="4" borderId="6" xfId="0" applyFont="1" applyFill="1" applyBorder="1" applyAlignment="1">
      <alignment horizontal="justify" vertical="top" wrapText="1"/>
    </xf>
    <xf numFmtId="0" fontId="12" fillId="4" borderId="0" xfId="0" applyFont="1" applyFill="1" applyBorder="1" applyAlignment="1">
      <alignment horizontal="justify" vertical="top" wrapText="1"/>
    </xf>
    <xf numFmtId="0" fontId="12" fillId="4" borderId="41" xfId="0" applyFont="1" applyFill="1" applyBorder="1" applyAlignment="1">
      <alignment horizontal="justify" vertical="top" wrapText="1"/>
    </xf>
    <xf numFmtId="9" fontId="8" fillId="2" borderId="15" xfId="0" applyNumberFormat="1" applyFont="1" applyFill="1" applyBorder="1" applyAlignment="1">
      <alignment horizontal="justify" vertical="center" wrapText="1"/>
    </xf>
    <xf numFmtId="9" fontId="8" fillId="2" borderId="16" xfId="0" applyNumberFormat="1" applyFont="1" applyFill="1" applyBorder="1" applyAlignment="1">
      <alignment horizontal="justify" vertical="center" wrapText="1"/>
    </xf>
    <xf numFmtId="9" fontId="8" fillId="2" borderId="3" xfId="0" applyNumberFormat="1" applyFont="1" applyFill="1" applyBorder="1" applyAlignment="1">
      <alignment horizontal="justify" vertical="center" wrapText="1"/>
    </xf>
    <xf numFmtId="9" fontId="8" fillId="2" borderId="35" xfId="0" applyNumberFormat="1" applyFont="1" applyFill="1" applyBorder="1" applyAlignment="1">
      <alignment horizontal="justify" vertical="center" wrapText="1"/>
    </xf>
    <xf numFmtId="9" fontId="8" fillId="2" borderId="1" xfId="0" applyNumberFormat="1" applyFont="1" applyFill="1" applyBorder="1" applyAlignment="1">
      <alignment horizontal="justify" vertical="center" wrapText="1"/>
    </xf>
    <xf numFmtId="9" fontId="8" fillId="2" borderId="22" xfId="0" applyNumberFormat="1" applyFont="1" applyFill="1" applyBorder="1" applyAlignment="1">
      <alignment horizontal="justify" vertical="center" wrapText="1"/>
    </xf>
    <xf numFmtId="9" fontId="10" fillId="7" borderId="3"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35"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9" fillId="7" borderId="38" xfId="0" applyFont="1" applyFill="1" applyBorder="1" applyAlignment="1">
      <alignment horizontal="center" vertical="center" wrapText="1"/>
    </xf>
    <xf numFmtId="0" fontId="9" fillId="7" borderId="39" xfId="0" applyFont="1" applyFill="1" applyBorder="1" applyAlignment="1">
      <alignment horizontal="center" vertical="center" wrapText="1"/>
    </xf>
    <xf numFmtId="0" fontId="8" fillId="2" borderId="6" xfId="0" applyFont="1" applyFill="1" applyBorder="1" applyAlignment="1">
      <alignment horizontal="justify" vertical="center" wrapText="1"/>
    </xf>
    <xf numFmtId="0" fontId="8" fillId="2" borderId="42" xfId="0" applyFont="1" applyFill="1" applyBorder="1" applyAlignment="1">
      <alignment horizontal="justify" vertical="center" wrapText="1"/>
    </xf>
    <xf numFmtId="9" fontId="10" fillId="7" borderId="7" xfId="0" applyNumberFormat="1"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27" fillId="6" borderId="11" xfId="0" applyFont="1" applyFill="1" applyBorder="1" applyAlignment="1">
      <alignment horizontal="justify" vertical="justify" wrapText="1"/>
    </xf>
    <xf numFmtId="0" fontId="27" fillId="6" borderId="13" xfId="0" applyFont="1" applyFill="1" applyBorder="1" applyAlignment="1">
      <alignment horizontal="justify" vertical="justify" wrapText="1"/>
    </xf>
    <xf numFmtId="0" fontId="10" fillId="7" borderId="28"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40" xfId="0" applyFont="1" applyFill="1" applyBorder="1" applyAlignment="1">
      <alignment horizontal="center" vertical="center" wrapText="1"/>
    </xf>
    <xf numFmtId="9" fontId="10" fillId="7" borderId="7" xfId="0" applyNumberFormat="1" applyFont="1" applyFill="1" applyBorder="1" applyAlignment="1">
      <alignment horizontal="center" wrapText="1"/>
    </xf>
    <xf numFmtId="0" fontId="9" fillId="7" borderId="7" xfId="0" applyFont="1" applyFill="1" applyBorder="1" applyAlignment="1">
      <alignment horizontal="center" wrapText="1"/>
    </xf>
    <xf numFmtId="0" fontId="9" fillId="7" borderId="8" xfId="0" applyFont="1" applyFill="1" applyBorder="1" applyAlignment="1">
      <alignment horizontal="center" wrapText="1"/>
    </xf>
    <xf numFmtId="0" fontId="25" fillId="8" borderId="33"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5" fillId="9" borderId="51" xfId="0" applyFont="1" applyFill="1" applyBorder="1" applyAlignment="1">
      <alignment horizontal="center" vertical="center" wrapText="1"/>
    </xf>
    <xf numFmtId="0" fontId="25" fillId="9" borderId="52"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9" fillId="0" borderId="43" xfId="0" applyFont="1" applyBorder="1" applyAlignment="1">
      <alignment horizontal="justify" vertical="top" wrapText="1"/>
    </xf>
    <xf numFmtId="0" fontId="9" fillId="0" borderId="27" xfId="0" applyFont="1" applyBorder="1" applyAlignment="1">
      <alignment horizontal="justify" vertical="top" wrapText="1"/>
    </xf>
    <xf numFmtId="0" fontId="9" fillId="0" borderId="10" xfId="0" applyFont="1" applyBorder="1" applyAlignment="1">
      <alignment horizontal="justify" vertical="top" wrapText="1"/>
    </xf>
    <xf numFmtId="0" fontId="9" fillId="0" borderId="6" xfId="0" applyFont="1" applyBorder="1" applyAlignment="1">
      <alignment horizontal="justify" vertical="top" wrapText="1"/>
    </xf>
    <xf numFmtId="0" fontId="9" fillId="0" borderId="0" xfId="0" applyFont="1" applyBorder="1" applyAlignment="1">
      <alignment horizontal="justify" vertical="top" wrapText="1"/>
    </xf>
    <xf numFmtId="0" fontId="9" fillId="0" borderId="41" xfId="0" applyFont="1" applyBorder="1" applyAlignment="1">
      <alignment horizontal="justify" vertical="top" wrapText="1"/>
    </xf>
    <xf numFmtId="0" fontId="9" fillId="0" borderId="42" xfId="0" applyFont="1" applyBorder="1" applyAlignment="1">
      <alignment horizontal="justify" vertical="top" wrapText="1"/>
    </xf>
    <xf numFmtId="0" fontId="9" fillId="0" borderId="26" xfId="0" applyFont="1" applyBorder="1" applyAlignment="1">
      <alignment horizontal="justify" vertical="top" wrapText="1"/>
    </xf>
    <xf numFmtId="0" fontId="9" fillId="0" borderId="36" xfId="0" applyFont="1" applyBorder="1" applyAlignment="1">
      <alignment horizontal="justify" vertical="top" wrapText="1"/>
    </xf>
    <xf numFmtId="0" fontId="10" fillId="7" borderId="17" xfId="0" applyFont="1" applyFill="1" applyBorder="1" applyAlignment="1">
      <alignment horizontal="left" vertical="top" wrapText="1"/>
    </xf>
    <xf numFmtId="0" fontId="10" fillId="7" borderId="3" xfId="0" quotePrefix="1" applyFont="1" applyFill="1" applyBorder="1" applyAlignment="1">
      <alignment horizontal="left" vertical="top" wrapText="1"/>
    </xf>
    <xf numFmtId="0" fontId="10" fillId="7" borderId="3" xfId="0" applyFont="1" applyFill="1" applyBorder="1" applyAlignment="1">
      <alignment horizontal="left" vertical="top" wrapText="1"/>
    </xf>
    <xf numFmtId="0" fontId="10" fillId="7" borderId="21" xfId="0" quotePrefix="1" applyFont="1" applyFill="1" applyBorder="1" applyAlignment="1">
      <alignment horizontal="left" vertical="top" wrapText="1"/>
    </xf>
    <xf numFmtId="0" fontId="10" fillId="7" borderId="1" xfId="0" quotePrefix="1" applyFont="1" applyFill="1" applyBorder="1" applyAlignment="1">
      <alignment horizontal="left" vertical="top" wrapText="1"/>
    </xf>
    <xf numFmtId="0" fontId="18" fillId="7" borderId="11" xfId="0" applyFont="1" applyFill="1" applyBorder="1" applyAlignment="1">
      <alignment horizontal="center" vertical="top" wrapText="1"/>
    </xf>
    <xf numFmtId="0" fontId="18" fillId="7" borderId="12" xfId="0" applyFont="1" applyFill="1" applyBorder="1" applyAlignment="1">
      <alignment horizontal="center" vertical="top" wrapText="1"/>
    </xf>
    <xf numFmtId="0" fontId="18" fillId="7" borderId="13" xfId="0" applyFont="1" applyFill="1" applyBorder="1" applyAlignment="1">
      <alignment horizontal="center" vertical="top" wrapText="1"/>
    </xf>
    <xf numFmtId="0" fontId="10" fillId="7" borderId="11" xfId="0" quotePrefix="1" applyFont="1" applyFill="1" applyBorder="1" applyAlignment="1">
      <alignment horizontal="center" vertical="center" wrapText="1"/>
    </xf>
    <xf numFmtId="0" fontId="10" fillId="7" borderId="12" xfId="0" quotePrefix="1" applyFont="1" applyFill="1" applyBorder="1" applyAlignment="1">
      <alignment horizontal="center" vertical="center" wrapText="1"/>
    </xf>
    <xf numFmtId="0" fontId="10" fillId="7" borderId="13" xfId="0" quotePrefix="1" applyFont="1" applyFill="1" applyBorder="1" applyAlignment="1">
      <alignment horizontal="center" vertical="center" wrapText="1"/>
    </xf>
    <xf numFmtId="0" fontId="8" fillId="2" borderId="17" xfId="0" applyFont="1" applyFill="1" applyBorder="1" applyAlignment="1">
      <alignment horizontal="justify" vertical="center" wrapText="1"/>
    </xf>
    <xf numFmtId="0" fontId="8" fillId="2" borderId="21" xfId="0" applyFont="1" applyFill="1" applyBorder="1" applyAlignment="1">
      <alignment horizontal="justify" vertical="center" wrapText="1"/>
    </xf>
    <xf numFmtId="0" fontId="26" fillId="4" borderId="6"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41"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10" fillId="7" borderId="45" xfId="0" quotePrefix="1" applyFont="1" applyFill="1" applyBorder="1" applyAlignment="1">
      <alignment horizontal="center" vertical="center" wrapText="1"/>
    </xf>
    <xf numFmtId="0" fontId="10" fillId="7" borderId="46" xfId="0" quotePrefix="1" applyFont="1" applyFill="1" applyBorder="1" applyAlignment="1">
      <alignment horizontal="center" vertical="center" wrapText="1"/>
    </xf>
    <xf numFmtId="9" fontId="10" fillId="7" borderId="29" xfId="0" applyNumberFormat="1"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9" fillId="5" borderId="0" xfId="0" applyFont="1" applyFill="1" applyBorder="1" applyAlignment="1">
      <alignment horizontal="center" vertical="center" wrapText="1"/>
    </xf>
    <xf numFmtId="9" fontId="10" fillId="7" borderId="12" xfId="0" applyNumberFormat="1" applyFont="1" applyFill="1" applyBorder="1" applyAlignment="1">
      <alignment horizontal="center" vertical="center" wrapText="1"/>
    </xf>
    <xf numFmtId="9" fontId="10" fillId="7" borderId="13" xfId="0" applyNumberFormat="1" applyFont="1" applyFill="1" applyBorder="1" applyAlignment="1">
      <alignment horizontal="center" vertical="center" wrapText="1"/>
    </xf>
    <xf numFmtId="0" fontId="8" fillId="2" borderId="49" xfId="0" applyFont="1" applyFill="1" applyBorder="1" applyAlignment="1">
      <alignment horizontal="justify" vertical="center" wrapText="1"/>
    </xf>
    <xf numFmtId="0" fontId="8" fillId="2" borderId="50" xfId="0" applyFont="1" applyFill="1" applyBorder="1" applyAlignment="1">
      <alignment horizontal="justify" vertical="center" wrapText="1"/>
    </xf>
    <xf numFmtId="9" fontId="8" fillId="2" borderId="0" xfId="0" applyNumberFormat="1" applyFont="1" applyFill="1" applyBorder="1" applyAlignment="1">
      <alignment horizontal="justify" vertical="center" wrapText="1"/>
    </xf>
    <xf numFmtId="9" fontId="8" fillId="2" borderId="41" xfId="0" applyNumberFormat="1" applyFont="1" applyFill="1" applyBorder="1" applyAlignment="1">
      <alignment horizontal="justify" vertical="center" wrapText="1"/>
    </xf>
    <xf numFmtId="9" fontId="8" fillId="2" borderId="26" xfId="0" applyNumberFormat="1" applyFont="1" applyFill="1" applyBorder="1" applyAlignment="1">
      <alignment horizontal="justify" vertical="center" wrapText="1"/>
    </xf>
    <xf numFmtId="9" fontId="8" fillId="2" borderId="36" xfId="0" applyNumberFormat="1" applyFont="1" applyFill="1" applyBorder="1" applyAlignment="1">
      <alignment horizontal="justify" vertical="center" wrapText="1"/>
    </xf>
    <xf numFmtId="0" fontId="20" fillId="2" borderId="26"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25" fillId="10" borderId="53" xfId="0" applyFont="1" applyFill="1" applyBorder="1" applyAlignment="1">
      <alignment horizontal="center" vertical="center" wrapText="1"/>
    </xf>
    <xf numFmtId="0" fontId="25" fillId="10" borderId="54" xfId="0" applyFont="1" applyFill="1" applyBorder="1" applyAlignment="1">
      <alignment horizontal="center" vertical="center" wrapText="1"/>
    </xf>
    <xf numFmtId="0" fontId="27" fillId="6" borderId="47" xfId="0" applyFont="1" applyFill="1" applyBorder="1" applyAlignment="1">
      <alignment horizontal="justify" vertical="justify" wrapText="1"/>
    </xf>
    <xf numFmtId="0" fontId="27" fillId="6" borderId="48" xfId="0" applyFont="1" applyFill="1" applyBorder="1" applyAlignment="1">
      <alignment horizontal="justify" vertical="justify" wrapText="1"/>
    </xf>
    <xf numFmtId="2" fontId="21" fillId="5" borderId="11" xfId="0" applyNumberFormat="1" applyFont="1" applyFill="1" applyBorder="1" applyAlignment="1">
      <alignment horizontal="center" vertical="center" wrapText="1"/>
    </xf>
    <xf numFmtId="2" fontId="21" fillId="5" borderId="13" xfId="0" applyNumberFormat="1" applyFont="1" applyFill="1" applyBorder="1" applyAlignment="1">
      <alignment horizontal="center" vertical="center" wrapText="1"/>
    </xf>
    <xf numFmtId="0" fontId="22" fillId="4" borderId="42"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14" fillId="5" borderId="11" xfId="0" applyFont="1" applyFill="1" applyBorder="1" applyAlignment="1">
      <alignment horizontal="center"/>
    </xf>
    <xf numFmtId="0" fontId="14" fillId="5" borderId="12" xfId="0" applyFont="1" applyFill="1" applyBorder="1" applyAlignment="1">
      <alignment horizontal="center"/>
    </xf>
    <xf numFmtId="0" fontId="14" fillId="5" borderId="13" xfId="0" applyFont="1" applyFill="1" applyBorder="1" applyAlignment="1">
      <alignment horizontal="center"/>
    </xf>
    <xf numFmtId="2" fontId="21" fillId="5" borderId="12" xfId="0" applyNumberFormat="1" applyFont="1" applyFill="1" applyBorder="1" applyAlignment="1">
      <alignment horizontal="center"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0" xfId="0" quotePrefix="1" applyFont="1" applyFill="1" applyBorder="1" applyAlignment="1">
      <alignment horizontal="center" vertical="center" wrapText="1"/>
    </xf>
    <xf numFmtId="0" fontId="24" fillId="5" borderId="0" xfId="0" applyFont="1" applyFill="1" applyBorder="1" applyAlignment="1">
      <alignment horizontal="center" vertical="center" wrapText="1"/>
    </xf>
    <xf numFmtId="0" fontId="8" fillId="2" borderId="14" xfId="0" applyFont="1" applyFill="1" applyBorder="1" applyAlignment="1">
      <alignment horizontal="justify" vertical="center" wrapText="1"/>
    </xf>
  </cellXfs>
  <cellStyles count="4">
    <cellStyle name="Millares 2" xfId="1"/>
    <cellStyle name="Normal" xfId="0" builtinId="0"/>
    <cellStyle name="Normal 2" xfId="2"/>
    <cellStyle name="Normal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0</xdr:rowOff>
    </xdr:from>
    <xdr:to>
      <xdr:col>4</xdr:col>
      <xdr:colOff>899160</xdr:colOff>
      <xdr:row>0</xdr:row>
      <xdr:rowOff>0</xdr:rowOff>
    </xdr:to>
    <xdr:sp macro="" textlink="">
      <xdr:nvSpPr>
        <xdr:cNvPr id="1079" name="Rectangle 55"/>
        <xdr:cNvSpPr>
          <a:spLocks noChangeArrowheads="1"/>
        </xdr:cNvSpPr>
      </xdr:nvSpPr>
      <xdr:spPr bwMode="auto">
        <a:xfrm>
          <a:off x="971550" y="0"/>
          <a:ext cx="6200775"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El presente proyecto presenta las siguientes deficiencias:</a:t>
          </a:r>
        </a:p>
        <a:p>
          <a:pPr algn="l" rtl="1">
            <a:defRPr sz="1000"/>
          </a:pPr>
          <a:r>
            <a:rPr lang="es-ES" sz="1000" b="0" i="0" strike="noStrike">
              <a:solidFill>
                <a:srgbClr val="000000"/>
              </a:solidFill>
              <a:latin typeface="Arial"/>
              <a:cs typeface="Arial"/>
            </a:rPr>
            <a:t>Se presentan datos de diversas fuentes y períodos , entre los cuales no se desarrolla ningún tipo de relación y análisis.  Se describe la  relación entre las variables droga y delito como un punto relevante, mas no aborda cabalmente otro tipo de variables que igualmente pudiesen describir la situación de los adolescentes a atender en el territorio. </a:t>
          </a:r>
        </a:p>
        <a:p>
          <a:pPr algn="l" rtl="1">
            <a:defRPr sz="1000"/>
          </a:pPr>
          <a:r>
            <a:rPr lang="es-ES" sz="1000" b="0" i="0" strike="noStrike">
              <a:solidFill>
                <a:srgbClr val="000000"/>
              </a:solidFill>
              <a:latin typeface="Arial"/>
              <a:cs typeface="Arial"/>
            </a:rPr>
            <a:t>No es posible visualizar si existe en el equipo un profesional con competencias para el trabajo con enfoque de género, si bien existen antecedentes mínimos de participación en seminarios. </a:t>
          </a:r>
        </a:p>
        <a:p>
          <a:pPr algn="l" rtl="1">
            <a:defRPr sz="1000"/>
          </a:pPr>
          <a:r>
            <a:rPr lang="es-ES" sz="1000" b="0" i="0" strike="noStrike">
              <a:solidFill>
                <a:srgbClr val="000000"/>
              </a:solidFill>
              <a:latin typeface="Arial"/>
              <a:cs typeface="Arial"/>
            </a:rPr>
            <a:t>Se incorporan más profesionales de los requeridos por las orientaciones técnicas, en función del estandard de atención y la sutentabilidad financiera del proyecto.</a:t>
          </a:r>
        </a:p>
        <a:p>
          <a:pPr algn="l" rtl="1">
            <a:defRPr sz="1000"/>
          </a:pPr>
          <a:r>
            <a:rPr lang="es-ES" sz="1000" b="0" i="0" strike="noStrike">
              <a:solidFill>
                <a:srgbClr val="000000"/>
              </a:solidFill>
              <a:latin typeface="Arial"/>
              <a:cs typeface="Arial"/>
            </a:rPr>
            <a:t>Si bien se contemplan nominalmente las prestaciones exigidas a través de las Orientaciones Técnicas, hay un desarrollo insuficiente que integre los elementos solicitados y la propuesta del equipo de forma coherente y suficientemente argumentada.</a:t>
          </a:r>
        </a:p>
        <a:p>
          <a:pPr algn="l" rtl="1">
            <a:defRPr sz="1000"/>
          </a:pPr>
          <a:r>
            <a:rPr lang="es-ES" sz="1000" b="0" i="0" strike="noStrike">
              <a:solidFill>
                <a:srgbClr val="000000"/>
              </a:solidFill>
              <a:latin typeface="Arial"/>
              <a:cs typeface="Arial"/>
            </a:rPr>
            <a:t>No se llega a describir el proceso de evaluación explícitamente, ni mucho menos  la participación de los usuarios</a:t>
          </a:r>
        </a:p>
        <a:p>
          <a:pPr algn="l" rtl="1">
            <a:defRPr sz="1000"/>
          </a:pPr>
          <a:r>
            <a:rPr lang="es-ES" sz="1000" b="0" i="0" strike="noStrike">
              <a:solidFill>
                <a:srgbClr val="000000"/>
              </a:solidFill>
              <a:latin typeface="Arial"/>
              <a:cs typeface="Arial"/>
            </a:rPr>
            <a:t>Si bien se describen las tareas asociadas a cada rol, no hay descripción de la organización del equipo (complementariedad).El equipo opta por conformar dos duplas psicosociales, lo cual no se justifica en el proyecto. </a:t>
          </a:r>
        </a:p>
        <a:p>
          <a:pPr algn="l" rtl="1">
            <a:defRPr sz="1000"/>
          </a:pPr>
          <a:r>
            <a:rPr lang="es-ES" sz="1000" b="0" i="0" strike="noStrike">
              <a:solidFill>
                <a:srgbClr val="000000"/>
              </a:solidFill>
              <a:latin typeface="Arial"/>
              <a:cs typeface="Arial"/>
            </a:rPr>
            <a:t>No se detalla el tipo y cantidad de equipamiento mínimo con que cuenta.</a:t>
          </a:r>
        </a:p>
      </xdr:txBody>
    </xdr:sp>
    <xdr:clientData/>
  </xdr:twoCellAnchor>
  <xdr:twoCellAnchor>
    <xdr:from>
      <xdr:col>1</xdr:col>
      <xdr:colOff>3421380</xdr:colOff>
      <xdr:row>0</xdr:row>
      <xdr:rowOff>0</xdr:rowOff>
    </xdr:from>
    <xdr:to>
      <xdr:col>4</xdr:col>
      <xdr:colOff>1082040</xdr:colOff>
      <xdr:row>0</xdr:row>
      <xdr:rowOff>0</xdr:rowOff>
    </xdr:to>
    <xdr:sp macro="" textlink="">
      <xdr:nvSpPr>
        <xdr:cNvPr id="1155" name="Line 57"/>
        <xdr:cNvSpPr>
          <a:spLocks noChangeShapeType="1"/>
        </xdr:cNvSpPr>
      </xdr:nvSpPr>
      <xdr:spPr bwMode="auto">
        <a:xfrm>
          <a:off x="2964180" y="0"/>
          <a:ext cx="3886200" cy="0"/>
        </a:xfrm>
        <a:prstGeom prst="line">
          <a:avLst/>
        </a:prstGeom>
        <a:noFill/>
        <a:ln w="9525">
          <a:solidFill>
            <a:srgbClr val="000000"/>
          </a:solidFill>
          <a:round/>
          <a:headEnd/>
          <a:tailEnd/>
        </a:ln>
      </xdr:spPr>
    </xdr:sp>
    <xdr:clientData/>
  </xdr:twoCellAnchor>
  <xdr:twoCellAnchor editAs="oneCell">
    <xdr:from>
      <xdr:col>0</xdr:col>
      <xdr:colOff>45720</xdr:colOff>
      <xdr:row>0</xdr:row>
      <xdr:rowOff>83820</xdr:rowOff>
    </xdr:from>
    <xdr:to>
      <xdr:col>1</xdr:col>
      <xdr:colOff>2156460</xdr:colOff>
      <xdr:row>1</xdr:row>
      <xdr:rowOff>7620</xdr:rowOff>
    </xdr:to>
    <xdr:pic>
      <xdr:nvPicPr>
        <xdr:cNvPr id="1158" name="Picture 134"/>
        <xdr:cNvPicPr>
          <a:picLocks noChangeAspect="1" noChangeArrowheads="1"/>
        </xdr:cNvPicPr>
      </xdr:nvPicPr>
      <xdr:blipFill>
        <a:blip xmlns:r="http://schemas.openxmlformats.org/officeDocument/2006/relationships" r:embed="rId1" cstate="print"/>
        <a:srcRect/>
        <a:stretch>
          <a:fillRect/>
        </a:stretch>
      </xdr:blipFill>
      <xdr:spPr bwMode="auto">
        <a:xfrm>
          <a:off x="45720" y="83820"/>
          <a:ext cx="2324100" cy="74676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tabSelected="1" view="pageBreakPreview" topLeftCell="A160" zoomScaleNormal="100" zoomScaleSheetLayoutView="100" workbookViewId="0">
      <selection activeCell="B177" sqref="B177"/>
    </sheetView>
  </sheetViews>
  <sheetFormatPr baseColWidth="10" defaultColWidth="11.42578125" defaultRowHeight="12.75" x14ac:dyDescent="0.2"/>
  <cols>
    <col min="1" max="1" width="3.140625" style="27" customWidth="1"/>
    <col min="2" max="2" width="40.140625" style="27" customWidth="1"/>
    <col min="3" max="3" width="16" style="27" customWidth="1"/>
    <col min="4" max="4" width="22" style="27" customWidth="1"/>
    <col min="5" max="5" width="46.42578125" style="27" customWidth="1"/>
    <col min="6" max="16384" width="11.42578125" style="1"/>
  </cols>
  <sheetData>
    <row r="1" spans="1:5" s="2" customFormat="1" ht="65.099999999999994" customHeight="1" x14ac:dyDescent="0.2">
      <c r="A1" s="211"/>
      <c r="B1" s="212"/>
      <c r="C1" s="212"/>
      <c r="D1" s="212"/>
      <c r="E1" s="213"/>
    </row>
    <row r="2" spans="1:5" s="2" customFormat="1" ht="22.5" customHeight="1" x14ac:dyDescent="0.2">
      <c r="A2" s="211" t="s">
        <v>69</v>
      </c>
      <c r="B2" s="212"/>
      <c r="C2" s="212"/>
      <c r="D2" s="212"/>
      <c r="E2" s="213"/>
    </row>
    <row r="3" spans="1:5" s="2" customFormat="1" ht="22.5" customHeight="1" x14ac:dyDescent="0.2">
      <c r="A3" s="211" t="s">
        <v>70</v>
      </c>
      <c r="B3" s="212"/>
      <c r="C3" s="212"/>
      <c r="D3" s="212"/>
      <c r="E3" s="213"/>
    </row>
    <row r="4" spans="1:5" s="2" customFormat="1" ht="38.1" customHeight="1" x14ac:dyDescent="0.2">
      <c r="A4" s="155" t="s">
        <v>119</v>
      </c>
      <c r="B4" s="156"/>
      <c r="C4" s="156"/>
      <c r="D4" s="156"/>
      <c r="E4" s="157"/>
    </row>
    <row r="5" spans="1:5" s="2" customFormat="1" x14ac:dyDescent="0.2">
      <c r="A5" s="155" t="s">
        <v>71</v>
      </c>
      <c r="B5" s="156"/>
      <c r="C5" s="156"/>
      <c r="D5" s="156"/>
      <c r="E5" s="157"/>
    </row>
    <row r="6" spans="1:5" s="2" customFormat="1" ht="28.5" customHeight="1" x14ac:dyDescent="0.2">
      <c r="A6" s="155" t="s">
        <v>72</v>
      </c>
      <c r="B6" s="156"/>
      <c r="C6" s="156"/>
      <c r="D6" s="156"/>
      <c r="E6" s="157"/>
    </row>
    <row r="7" spans="1:5" x14ac:dyDescent="0.2">
      <c r="A7" s="155" t="s">
        <v>73</v>
      </c>
      <c r="B7" s="156"/>
      <c r="C7" s="156"/>
      <c r="D7" s="156"/>
      <c r="E7" s="157"/>
    </row>
    <row r="8" spans="1:5" ht="27.75" customHeight="1" x14ac:dyDescent="0.2">
      <c r="A8" s="155" t="s">
        <v>74</v>
      </c>
      <c r="B8" s="156"/>
      <c r="C8" s="156"/>
      <c r="D8" s="156"/>
      <c r="E8" s="157"/>
    </row>
    <row r="9" spans="1:5" ht="89.25" customHeight="1" x14ac:dyDescent="0.2">
      <c r="A9" s="155" t="s">
        <v>139</v>
      </c>
      <c r="B9" s="156"/>
      <c r="C9" s="156"/>
      <c r="D9" s="156"/>
      <c r="E9" s="157"/>
    </row>
    <row r="10" spans="1:5" ht="44.45" customHeight="1" thickBot="1" x14ac:dyDescent="0.25">
      <c r="A10" s="155" t="s">
        <v>140</v>
      </c>
      <c r="B10" s="156"/>
      <c r="C10" s="156"/>
      <c r="D10" s="156"/>
      <c r="E10" s="157"/>
    </row>
    <row r="11" spans="1:5" ht="27.75" customHeight="1" thickBot="1" x14ac:dyDescent="0.25">
      <c r="A11" s="28"/>
      <c r="B11" s="5"/>
      <c r="C11" s="151" t="s">
        <v>75</v>
      </c>
      <c r="D11" s="183" t="s">
        <v>76</v>
      </c>
      <c r="E11" s="184"/>
    </row>
    <row r="12" spans="1:5" ht="27.75" customHeight="1" x14ac:dyDescent="0.2">
      <c r="A12" s="28"/>
      <c r="B12" s="5"/>
      <c r="C12" s="152" t="s">
        <v>77</v>
      </c>
      <c r="D12" s="185" t="s">
        <v>78</v>
      </c>
      <c r="E12" s="186"/>
    </row>
    <row r="13" spans="1:5" ht="27.75" customHeight="1" thickBot="1" x14ac:dyDescent="0.25">
      <c r="A13" s="28"/>
      <c r="B13" s="5"/>
      <c r="C13" s="153" t="s">
        <v>121</v>
      </c>
      <c r="D13" s="235" t="s">
        <v>79</v>
      </c>
      <c r="E13" s="236"/>
    </row>
    <row r="14" spans="1:5" ht="21" customHeight="1" x14ac:dyDescent="0.2">
      <c r="A14" s="29"/>
      <c r="B14" s="187" t="s">
        <v>80</v>
      </c>
      <c r="C14" s="187"/>
      <c r="D14" s="187"/>
      <c r="E14" s="188"/>
    </row>
    <row r="15" spans="1:5" ht="14.25" customHeight="1" thickBot="1" x14ac:dyDescent="0.25">
      <c r="A15" s="29"/>
      <c r="B15" s="231" t="s">
        <v>59</v>
      </c>
      <c r="C15" s="231"/>
      <c r="D15" s="231"/>
      <c r="E15" s="232"/>
    </row>
    <row r="16" spans="1:5" ht="18" customHeight="1" thickBot="1" x14ac:dyDescent="0.25">
      <c r="A16" s="29"/>
      <c r="B16" s="233" t="s">
        <v>53</v>
      </c>
      <c r="C16" s="234"/>
      <c r="D16" s="30" t="s">
        <v>52</v>
      </c>
      <c r="E16" s="31" t="s">
        <v>51</v>
      </c>
    </row>
    <row r="17" spans="1:5" ht="14.25" thickTop="1" thickBot="1" x14ac:dyDescent="0.25">
      <c r="A17" s="29"/>
      <c r="B17" s="237" t="s">
        <v>122</v>
      </c>
      <c r="C17" s="238"/>
      <c r="D17" s="101" t="s">
        <v>54</v>
      </c>
      <c r="E17" s="101">
        <v>1</v>
      </c>
    </row>
    <row r="18" spans="1:5" ht="13.5" thickBot="1" x14ac:dyDescent="0.25">
      <c r="A18" s="29"/>
      <c r="B18" s="175" t="s">
        <v>123</v>
      </c>
      <c r="C18" s="176"/>
      <c r="D18" s="101" t="s">
        <v>55</v>
      </c>
      <c r="E18" s="101">
        <v>2</v>
      </c>
    </row>
    <row r="19" spans="1:5" ht="44.45" customHeight="1" thickBot="1" x14ac:dyDescent="0.25">
      <c r="A19" s="29"/>
      <c r="B19" s="175" t="s">
        <v>124</v>
      </c>
      <c r="C19" s="176"/>
      <c r="D19" s="101" t="s">
        <v>56</v>
      </c>
      <c r="E19" s="101">
        <v>3</v>
      </c>
    </row>
    <row r="20" spans="1:5" ht="33" customHeight="1" thickBot="1" x14ac:dyDescent="0.25">
      <c r="A20" s="29"/>
      <c r="B20" s="175" t="s">
        <v>125</v>
      </c>
      <c r="C20" s="176"/>
      <c r="D20" s="101" t="s">
        <v>57</v>
      </c>
      <c r="E20" s="101">
        <v>4</v>
      </c>
    </row>
    <row r="21" spans="1:5" ht="70.900000000000006" customHeight="1" thickBot="1" x14ac:dyDescent="0.25">
      <c r="A21" s="29"/>
      <c r="B21" s="175" t="s">
        <v>126</v>
      </c>
      <c r="C21" s="176"/>
      <c r="D21" s="101" t="s">
        <v>58</v>
      </c>
      <c r="E21" s="101">
        <v>5</v>
      </c>
    </row>
    <row r="22" spans="1:5" ht="30.6" customHeight="1" thickBot="1" x14ac:dyDescent="0.25">
      <c r="A22" s="241"/>
      <c r="B22" s="242"/>
      <c r="C22" s="242"/>
      <c r="D22" s="242"/>
      <c r="E22" s="243"/>
    </row>
    <row r="23" spans="1:5" ht="21.75" thickBot="1" x14ac:dyDescent="0.4">
      <c r="A23" s="244" t="s">
        <v>115</v>
      </c>
      <c r="B23" s="245"/>
      <c r="C23" s="245"/>
      <c r="D23" s="245"/>
      <c r="E23" s="246"/>
    </row>
    <row r="24" spans="1:5" ht="15.75" customHeight="1" thickBot="1" x14ac:dyDescent="0.25">
      <c r="A24" s="218" t="s">
        <v>81</v>
      </c>
      <c r="B24" s="220"/>
      <c r="C24" s="218"/>
      <c r="D24" s="219"/>
      <c r="E24" s="220"/>
    </row>
    <row r="25" spans="1:5" ht="13.5" thickBot="1" x14ac:dyDescent="0.25">
      <c r="A25" s="218" t="s">
        <v>45</v>
      </c>
      <c r="B25" s="220"/>
      <c r="C25" s="218"/>
      <c r="D25" s="219"/>
      <c r="E25" s="220"/>
    </row>
    <row r="26" spans="1:5" ht="13.5" thickBot="1" x14ac:dyDescent="0.25">
      <c r="A26" s="248" t="s">
        <v>38</v>
      </c>
      <c r="B26" s="249"/>
      <c r="C26" s="218"/>
      <c r="D26" s="219"/>
      <c r="E26" s="220"/>
    </row>
    <row r="27" spans="1:5" ht="13.5" thickBot="1" x14ac:dyDescent="0.25">
      <c r="A27" s="218" t="s">
        <v>46</v>
      </c>
      <c r="B27" s="220"/>
      <c r="C27" s="250" t="s">
        <v>110</v>
      </c>
      <c r="D27" s="251"/>
      <c r="E27" s="252"/>
    </row>
    <row r="28" spans="1:5" ht="57.6" customHeight="1" thickBot="1" x14ac:dyDescent="0.25">
      <c r="A28" s="218" t="s">
        <v>127</v>
      </c>
      <c r="B28" s="220"/>
      <c r="C28" s="32"/>
      <c r="D28" s="9" t="s">
        <v>106</v>
      </c>
      <c r="E28" s="33"/>
    </row>
    <row r="29" spans="1:5" ht="13.5" thickBot="1" x14ac:dyDescent="0.25">
      <c r="A29" s="218" t="s">
        <v>42</v>
      </c>
      <c r="B29" s="220"/>
      <c r="C29" s="218"/>
      <c r="D29" s="219"/>
      <c r="E29" s="220"/>
    </row>
    <row r="30" spans="1:5" ht="24" thickBot="1" x14ac:dyDescent="0.25">
      <c r="A30" s="218" t="s">
        <v>43</v>
      </c>
      <c r="B30" s="219"/>
      <c r="C30" s="220"/>
      <c r="D30" s="239">
        <f>E191</f>
        <v>0</v>
      </c>
      <c r="E30" s="240"/>
    </row>
    <row r="31" spans="1:5" ht="6.75" customHeight="1" thickBot="1" x14ac:dyDescent="0.25">
      <c r="A31" s="34"/>
      <c r="B31" s="35"/>
      <c r="C31" s="35"/>
      <c r="D31" s="36"/>
      <c r="E31" s="37"/>
    </row>
    <row r="32" spans="1:5" ht="49.9" customHeight="1" thickBot="1" x14ac:dyDescent="0.25">
      <c r="A32" s="239" t="str">
        <f>+IF(AND(D30&gt;0,D30&lt;=79.54),"PROYECTO CON EVALUACION NO SATISFACTORIA NO RECOMENDADO PARA ADJUDICAR",IF(AND(D30&gt;79.55,D30&lt;=100),"PROYECTO CON EVALUACIÓN SATISFACTORIA RECOMENDADO PARA SER ADJUDICADO"," "))</f>
        <v xml:space="preserve"> </v>
      </c>
      <c r="B32" s="247"/>
      <c r="C32" s="247"/>
      <c r="D32" s="247"/>
      <c r="E32" s="247"/>
    </row>
    <row r="33" spans="1:5" ht="33" customHeight="1" x14ac:dyDescent="0.2">
      <c r="A33" s="8"/>
      <c r="B33" s="8"/>
      <c r="C33" s="8"/>
      <c r="D33" s="38"/>
      <c r="E33" s="38"/>
    </row>
    <row r="34" spans="1:5" x14ac:dyDescent="0.2">
      <c r="A34" s="221" t="s">
        <v>82</v>
      </c>
      <c r="B34" s="221"/>
      <c r="C34" s="8"/>
      <c r="D34" s="221" t="s">
        <v>82</v>
      </c>
      <c r="E34" s="221"/>
    </row>
    <row r="35" spans="1:5" x14ac:dyDescent="0.2">
      <c r="A35" s="8"/>
      <c r="B35" s="8"/>
      <c r="C35" s="8"/>
      <c r="D35" s="8"/>
      <c r="E35" s="8"/>
    </row>
    <row r="36" spans="1:5" ht="21" x14ac:dyDescent="0.2">
      <c r="A36" s="8"/>
      <c r="B36" s="8"/>
      <c r="C36" s="8"/>
      <c r="D36" s="38"/>
      <c r="E36" s="38"/>
    </row>
    <row r="37" spans="1:5" ht="21" x14ac:dyDescent="0.2">
      <c r="A37" s="8"/>
      <c r="B37" s="221" t="s">
        <v>83</v>
      </c>
      <c r="C37" s="221"/>
      <c r="D37" s="221"/>
      <c r="E37" s="38"/>
    </row>
    <row r="38" spans="1:5" ht="21.75" customHeight="1" x14ac:dyDescent="0.2">
      <c r="A38" s="253" t="s">
        <v>116</v>
      </c>
      <c r="B38" s="254"/>
      <c r="C38" s="254"/>
      <c r="D38" s="254"/>
      <c r="E38" s="254"/>
    </row>
    <row r="39" spans="1:5" ht="3" customHeight="1" thickBot="1" x14ac:dyDescent="0.25">
      <c r="A39" s="11"/>
      <c r="B39" s="11"/>
      <c r="C39" s="3"/>
      <c r="D39" s="3"/>
      <c r="E39" s="3"/>
    </row>
    <row r="40" spans="1:5" ht="79.5" thickBot="1" x14ac:dyDescent="0.25">
      <c r="A40" s="102" t="s">
        <v>0</v>
      </c>
      <c r="B40" s="103" t="s">
        <v>87</v>
      </c>
      <c r="C40" s="104" t="s">
        <v>1</v>
      </c>
      <c r="D40" s="104" t="s">
        <v>2</v>
      </c>
      <c r="E40" s="105" t="s">
        <v>60</v>
      </c>
    </row>
    <row r="41" spans="1:5" ht="13.5" thickBot="1" x14ac:dyDescent="0.25">
      <c r="A41" s="106"/>
      <c r="B41" s="107" t="s">
        <v>3</v>
      </c>
      <c r="C41" s="108"/>
      <c r="D41" s="108" t="s">
        <v>44</v>
      </c>
      <c r="E41" s="109"/>
    </row>
    <row r="42" spans="1:5" ht="45" x14ac:dyDescent="0.2">
      <c r="A42" s="39" t="s">
        <v>4</v>
      </c>
      <c r="B42" s="40" t="s">
        <v>84</v>
      </c>
      <c r="C42" s="110">
        <v>0.3</v>
      </c>
      <c r="D42" s="41"/>
      <c r="E42" s="42">
        <f>(C42*D42)</f>
        <v>0</v>
      </c>
    </row>
    <row r="43" spans="1:5" ht="27.75" customHeight="1" x14ac:dyDescent="0.2">
      <c r="A43" s="43" t="s">
        <v>5</v>
      </c>
      <c r="B43" s="14" t="s">
        <v>85</v>
      </c>
      <c r="C43" s="111">
        <v>0.3</v>
      </c>
      <c r="D43" s="44"/>
      <c r="E43" s="42">
        <f t="shared" ref="E43:E44" si="0">(C43*D43)</f>
        <v>0</v>
      </c>
    </row>
    <row r="44" spans="1:5" ht="57" thickBot="1" x14ac:dyDescent="0.25">
      <c r="A44" s="45" t="s">
        <v>6</v>
      </c>
      <c r="B44" s="46" t="s">
        <v>86</v>
      </c>
      <c r="C44" s="112">
        <v>0.4</v>
      </c>
      <c r="D44" s="44"/>
      <c r="E44" s="42">
        <f t="shared" si="0"/>
        <v>0</v>
      </c>
    </row>
    <row r="45" spans="1:5" ht="13.5" thickBot="1" x14ac:dyDescent="0.25">
      <c r="A45" s="47"/>
      <c r="B45" s="48" t="s">
        <v>10</v>
      </c>
      <c r="C45" s="113">
        <f>SUM(C42:C44)</f>
        <v>1</v>
      </c>
      <c r="D45" s="49"/>
      <c r="E45" s="50">
        <f>E42+E43+E44</f>
        <v>0</v>
      </c>
    </row>
    <row r="46" spans="1:5" ht="9" customHeight="1" thickBot="1" x14ac:dyDescent="0.25">
      <c r="A46" s="16"/>
      <c r="B46" s="11"/>
      <c r="C46" s="17"/>
      <c r="D46" s="8"/>
      <c r="E46" s="18"/>
    </row>
    <row r="47" spans="1:5" ht="13.5" customHeight="1" thickBot="1" x14ac:dyDescent="0.25">
      <c r="A47" s="16"/>
      <c r="B47" s="177" t="s">
        <v>88</v>
      </c>
      <c r="C47" s="178"/>
      <c r="D47" s="178"/>
      <c r="E47" s="179"/>
    </row>
    <row r="48" spans="1:5" ht="13.5" thickBot="1" x14ac:dyDescent="0.25">
      <c r="A48" s="16"/>
      <c r="B48" s="114" t="s">
        <v>39</v>
      </c>
      <c r="C48" s="180" t="s">
        <v>40</v>
      </c>
      <c r="D48" s="181"/>
      <c r="E48" s="182"/>
    </row>
    <row r="49" spans="1:5" x14ac:dyDescent="0.2">
      <c r="A49" s="16"/>
      <c r="B49" s="170"/>
      <c r="C49" s="158"/>
      <c r="D49" s="158"/>
      <c r="E49" s="159"/>
    </row>
    <row r="50" spans="1:5" x14ac:dyDescent="0.2">
      <c r="A50" s="16"/>
      <c r="B50" s="170"/>
      <c r="C50" s="160"/>
      <c r="D50" s="160"/>
      <c r="E50" s="161"/>
    </row>
    <row r="51" spans="1:5" ht="13.5" thickBot="1" x14ac:dyDescent="0.25">
      <c r="A51" s="16"/>
      <c r="B51" s="171"/>
      <c r="C51" s="162"/>
      <c r="D51" s="162"/>
      <c r="E51" s="163"/>
    </row>
    <row r="52" spans="1:5" ht="13.5" thickBot="1" x14ac:dyDescent="0.25">
      <c r="A52" s="11"/>
      <c r="B52" s="7"/>
      <c r="C52" s="3"/>
      <c r="D52" s="3"/>
      <c r="E52" s="3"/>
    </row>
    <row r="53" spans="1:5" ht="117.75" customHeight="1" thickBot="1" x14ac:dyDescent="0.25">
      <c r="A53" s="115" t="s">
        <v>11</v>
      </c>
      <c r="B53" s="116" t="s">
        <v>92</v>
      </c>
      <c r="C53" s="117" t="s">
        <v>1</v>
      </c>
      <c r="D53" s="117" t="s">
        <v>2</v>
      </c>
      <c r="E53" s="118" t="s">
        <v>60</v>
      </c>
    </row>
    <row r="54" spans="1:5" ht="14.25" customHeight="1" thickBot="1" x14ac:dyDescent="0.25">
      <c r="A54" s="119"/>
      <c r="B54" s="120" t="s">
        <v>3</v>
      </c>
      <c r="C54" s="121"/>
      <c r="D54" s="121"/>
      <c r="E54" s="122"/>
    </row>
    <row r="55" spans="1:5" ht="56.25" x14ac:dyDescent="0.2">
      <c r="A55" s="39" t="s">
        <v>4</v>
      </c>
      <c r="B55" s="40" t="s">
        <v>89</v>
      </c>
      <c r="C55" s="110">
        <v>0.4</v>
      </c>
      <c r="D55" s="41"/>
      <c r="E55" s="150">
        <f>(C55*D55)</f>
        <v>0</v>
      </c>
    </row>
    <row r="56" spans="1:5" ht="33.75" x14ac:dyDescent="0.2">
      <c r="A56" s="43" t="s">
        <v>5</v>
      </c>
      <c r="B56" s="74" t="s">
        <v>90</v>
      </c>
      <c r="C56" s="111">
        <v>0.3</v>
      </c>
      <c r="D56" s="12"/>
      <c r="E56" s="150">
        <f t="shared" ref="E56:E57" si="1">(C56*D56)</f>
        <v>0</v>
      </c>
    </row>
    <row r="57" spans="1:5" ht="33.75" x14ac:dyDescent="0.2">
      <c r="A57" s="43" t="s">
        <v>6</v>
      </c>
      <c r="B57" s="14" t="s">
        <v>91</v>
      </c>
      <c r="C57" s="111">
        <v>0.3</v>
      </c>
      <c r="D57" s="12"/>
      <c r="E57" s="150">
        <f t="shared" si="1"/>
        <v>0</v>
      </c>
    </row>
    <row r="58" spans="1:5" ht="13.5" thickBot="1" x14ac:dyDescent="0.25">
      <c r="A58" s="52"/>
      <c r="B58" s="72" t="s">
        <v>12</v>
      </c>
      <c r="C58" s="123">
        <f>SUM(C55:C57)</f>
        <v>1</v>
      </c>
      <c r="D58" s="6"/>
      <c r="E58" s="54">
        <f>E55+E56+E57</f>
        <v>0</v>
      </c>
    </row>
    <row r="59" spans="1:5" ht="13.5" thickBot="1" x14ac:dyDescent="0.25">
      <c r="A59" s="16"/>
      <c r="B59" s="10"/>
      <c r="C59" s="17"/>
      <c r="D59" s="8"/>
      <c r="E59" s="18"/>
    </row>
    <row r="60" spans="1:5" ht="12.75" customHeight="1" thickBot="1" x14ac:dyDescent="0.25">
      <c r="A60" s="16"/>
      <c r="B60" s="167" t="s">
        <v>88</v>
      </c>
      <c r="C60" s="168"/>
      <c r="D60" s="168"/>
      <c r="E60" s="169"/>
    </row>
    <row r="61" spans="1:5" ht="13.5" thickBot="1" x14ac:dyDescent="0.25">
      <c r="A61" s="16"/>
      <c r="B61" s="115" t="s">
        <v>39</v>
      </c>
      <c r="C61" s="172" t="s">
        <v>40</v>
      </c>
      <c r="D61" s="173"/>
      <c r="E61" s="174"/>
    </row>
    <row r="62" spans="1:5" x14ac:dyDescent="0.2">
      <c r="A62" s="16"/>
      <c r="B62" s="256"/>
      <c r="C62" s="158"/>
      <c r="D62" s="158"/>
      <c r="E62" s="159"/>
    </row>
    <row r="63" spans="1:5" x14ac:dyDescent="0.2">
      <c r="A63" s="16"/>
      <c r="B63" s="209"/>
      <c r="C63" s="160"/>
      <c r="D63" s="160"/>
      <c r="E63" s="161"/>
    </row>
    <row r="64" spans="1:5" ht="13.5" thickBot="1" x14ac:dyDescent="0.25">
      <c r="A64" s="3"/>
      <c r="B64" s="210"/>
      <c r="C64" s="162"/>
      <c r="D64" s="162"/>
      <c r="E64" s="163"/>
    </row>
    <row r="65" spans="1:5" ht="13.5" thickBot="1" x14ac:dyDescent="0.25">
      <c r="A65" s="3"/>
      <c r="B65" s="3"/>
      <c r="C65" s="3"/>
      <c r="D65" s="3"/>
      <c r="E65" s="3"/>
    </row>
    <row r="66" spans="1:5" ht="124.5" thickBot="1" x14ac:dyDescent="0.25">
      <c r="A66" s="130" t="s">
        <v>13</v>
      </c>
      <c r="B66" s="131" t="s">
        <v>113</v>
      </c>
      <c r="C66" s="124" t="s">
        <v>1</v>
      </c>
      <c r="D66" s="124" t="s">
        <v>2</v>
      </c>
      <c r="E66" s="125" t="s">
        <v>60</v>
      </c>
    </row>
    <row r="67" spans="1:5" ht="13.5" thickBot="1" x14ac:dyDescent="0.25">
      <c r="A67" s="126"/>
      <c r="B67" s="127" t="s">
        <v>3</v>
      </c>
      <c r="C67" s="128"/>
      <c r="D67" s="128"/>
      <c r="E67" s="129"/>
    </row>
    <row r="68" spans="1:5" ht="45" x14ac:dyDescent="0.2">
      <c r="A68" s="39" t="s">
        <v>4</v>
      </c>
      <c r="B68" s="40" t="s">
        <v>93</v>
      </c>
      <c r="C68" s="110">
        <v>0.4</v>
      </c>
      <c r="D68" s="41"/>
      <c r="E68" s="150">
        <f t="shared" ref="E68:E69" si="2">(C68*D68)</f>
        <v>0</v>
      </c>
    </row>
    <row r="69" spans="1:5" ht="33.75" x14ac:dyDescent="0.2">
      <c r="A69" s="43" t="s">
        <v>5</v>
      </c>
      <c r="B69" s="74" t="s">
        <v>112</v>
      </c>
      <c r="C69" s="111">
        <v>0.6</v>
      </c>
      <c r="D69" s="12"/>
      <c r="E69" s="150">
        <f t="shared" si="2"/>
        <v>0</v>
      </c>
    </row>
    <row r="70" spans="1:5" ht="13.5" thickBot="1" x14ac:dyDescent="0.25">
      <c r="A70" s="52"/>
      <c r="B70" s="72" t="s">
        <v>14</v>
      </c>
      <c r="C70" s="123">
        <f>SUM(C68:C69)</f>
        <v>1</v>
      </c>
      <c r="D70" s="6"/>
      <c r="E70" s="54">
        <f>+E68+E69</f>
        <v>0</v>
      </c>
    </row>
    <row r="71" spans="1:5" ht="13.5" thickBot="1" x14ac:dyDescent="0.25">
      <c r="A71" s="3"/>
      <c r="B71" s="3"/>
      <c r="C71" s="3"/>
      <c r="D71" s="3"/>
      <c r="E71" s="3"/>
    </row>
    <row r="72" spans="1:5" ht="12.75" customHeight="1" x14ac:dyDescent="0.2">
      <c r="A72" s="3"/>
      <c r="B72" s="177" t="s">
        <v>88</v>
      </c>
      <c r="C72" s="178"/>
      <c r="D72" s="178"/>
      <c r="E72" s="179"/>
    </row>
    <row r="73" spans="1:5" x14ac:dyDescent="0.2">
      <c r="A73" s="3"/>
      <c r="B73" s="132" t="s">
        <v>39</v>
      </c>
      <c r="C73" s="164" t="s">
        <v>40</v>
      </c>
      <c r="D73" s="165"/>
      <c r="E73" s="166"/>
    </row>
    <row r="74" spans="1:5" x14ac:dyDescent="0.2">
      <c r="A74" s="3"/>
      <c r="B74" s="209"/>
      <c r="C74" s="160"/>
      <c r="D74" s="160"/>
      <c r="E74" s="161"/>
    </row>
    <row r="75" spans="1:5" x14ac:dyDescent="0.2">
      <c r="A75" s="3"/>
      <c r="B75" s="209"/>
      <c r="C75" s="160"/>
      <c r="D75" s="160"/>
      <c r="E75" s="161"/>
    </row>
    <row r="76" spans="1:5" ht="13.5" thickBot="1" x14ac:dyDescent="0.25">
      <c r="A76" s="3"/>
      <c r="B76" s="210"/>
      <c r="C76" s="162"/>
      <c r="D76" s="162"/>
      <c r="E76" s="163"/>
    </row>
    <row r="77" spans="1:5" ht="13.5" thickBot="1" x14ac:dyDescent="0.25">
      <c r="A77" s="3"/>
      <c r="B77" s="3"/>
      <c r="C77" s="3"/>
      <c r="D77" s="3"/>
      <c r="E77" s="3"/>
    </row>
    <row r="78" spans="1:5" ht="29.45" customHeight="1" thickBot="1" x14ac:dyDescent="0.25">
      <c r="A78" s="102" t="s">
        <v>15</v>
      </c>
      <c r="B78" s="133" t="s">
        <v>114</v>
      </c>
      <c r="C78" s="104" t="s">
        <v>1</v>
      </c>
      <c r="D78" s="104" t="s">
        <v>2</v>
      </c>
      <c r="E78" s="105" t="s">
        <v>60</v>
      </c>
    </row>
    <row r="79" spans="1:5" ht="13.5" thickBot="1" x14ac:dyDescent="0.25">
      <c r="A79" s="106"/>
      <c r="B79" s="107" t="s">
        <v>3</v>
      </c>
      <c r="C79" s="108"/>
      <c r="D79" s="108"/>
      <c r="E79" s="109"/>
    </row>
    <row r="80" spans="1:5" ht="33.75" x14ac:dyDescent="0.2">
      <c r="A80" s="39" t="s">
        <v>4</v>
      </c>
      <c r="B80" s="40" t="s">
        <v>61</v>
      </c>
      <c r="C80" s="110">
        <v>0.2</v>
      </c>
      <c r="D80" s="41"/>
      <c r="E80" s="150">
        <f t="shared" ref="E80:E84" si="3">(C80*D80)</f>
        <v>0</v>
      </c>
    </row>
    <row r="81" spans="1:5" ht="26.25" customHeight="1" x14ac:dyDescent="0.2">
      <c r="A81" s="43" t="s">
        <v>5</v>
      </c>
      <c r="B81" s="14" t="s">
        <v>16</v>
      </c>
      <c r="C81" s="111">
        <v>0.2</v>
      </c>
      <c r="D81" s="12"/>
      <c r="E81" s="150">
        <f t="shared" si="3"/>
        <v>0</v>
      </c>
    </row>
    <row r="82" spans="1:5" ht="29.25" customHeight="1" x14ac:dyDescent="0.2">
      <c r="A82" s="43" t="s">
        <v>6</v>
      </c>
      <c r="B82" s="14" t="s">
        <v>17</v>
      </c>
      <c r="C82" s="111">
        <v>0.2</v>
      </c>
      <c r="D82" s="12"/>
      <c r="E82" s="150">
        <f t="shared" si="3"/>
        <v>0</v>
      </c>
    </row>
    <row r="83" spans="1:5" ht="30" customHeight="1" x14ac:dyDescent="0.2">
      <c r="A83" s="43" t="s">
        <v>7</v>
      </c>
      <c r="B83" s="14" t="s">
        <v>18</v>
      </c>
      <c r="C83" s="111">
        <v>0.2</v>
      </c>
      <c r="D83" s="12"/>
      <c r="E83" s="150">
        <f t="shared" si="3"/>
        <v>0</v>
      </c>
    </row>
    <row r="84" spans="1:5" ht="26.25" customHeight="1" thickBot="1" x14ac:dyDescent="0.25">
      <c r="A84" s="52" t="s">
        <v>8</v>
      </c>
      <c r="B84" s="59" t="s">
        <v>62</v>
      </c>
      <c r="C84" s="134">
        <v>0.2</v>
      </c>
      <c r="D84" s="60"/>
      <c r="E84" s="150">
        <f t="shared" si="3"/>
        <v>0</v>
      </c>
    </row>
    <row r="85" spans="1:5" ht="13.5" thickBot="1" x14ac:dyDescent="0.25">
      <c r="A85" s="55"/>
      <c r="B85" s="56" t="s">
        <v>19</v>
      </c>
      <c r="C85" s="135">
        <v>1</v>
      </c>
      <c r="D85" s="57"/>
      <c r="E85" s="58">
        <f>+E80+E81+E82+E83+E84</f>
        <v>0</v>
      </c>
    </row>
    <row r="86" spans="1:5" ht="13.5" thickBot="1" x14ac:dyDescent="0.25">
      <c r="A86" s="3"/>
      <c r="B86" s="3"/>
      <c r="C86" s="3"/>
      <c r="D86" s="3"/>
      <c r="E86" s="3"/>
    </row>
    <row r="87" spans="1:5" ht="12.75" customHeight="1" x14ac:dyDescent="0.2">
      <c r="A87" s="3"/>
      <c r="B87" s="177" t="s">
        <v>88</v>
      </c>
      <c r="C87" s="178"/>
      <c r="D87" s="178"/>
      <c r="E87" s="179"/>
    </row>
    <row r="88" spans="1:5" x14ac:dyDescent="0.2">
      <c r="A88" s="3"/>
      <c r="B88" s="132" t="s">
        <v>39</v>
      </c>
      <c r="C88" s="164" t="s">
        <v>40</v>
      </c>
      <c r="D88" s="165"/>
      <c r="E88" s="166"/>
    </row>
    <row r="89" spans="1:5" x14ac:dyDescent="0.2">
      <c r="A89" s="3"/>
      <c r="B89" s="209"/>
      <c r="C89" s="160"/>
      <c r="D89" s="160"/>
      <c r="E89" s="161"/>
    </row>
    <row r="90" spans="1:5" x14ac:dyDescent="0.2">
      <c r="A90" s="3"/>
      <c r="B90" s="209"/>
      <c r="C90" s="160"/>
      <c r="D90" s="160"/>
      <c r="E90" s="161"/>
    </row>
    <row r="91" spans="1:5" ht="13.5" thickBot="1" x14ac:dyDescent="0.25">
      <c r="A91" s="3"/>
      <c r="B91" s="210"/>
      <c r="C91" s="162"/>
      <c r="D91" s="162"/>
      <c r="E91" s="163"/>
    </row>
    <row r="92" spans="1:5" ht="13.5" thickBot="1" x14ac:dyDescent="0.25">
      <c r="A92" s="3"/>
      <c r="B92" s="3"/>
      <c r="C92" s="3"/>
      <c r="D92" s="3"/>
      <c r="E92" s="3"/>
    </row>
    <row r="93" spans="1:5" ht="23.25" thickBot="1" x14ac:dyDescent="0.25">
      <c r="A93" s="102" t="s">
        <v>20</v>
      </c>
      <c r="B93" s="104" t="s">
        <v>94</v>
      </c>
      <c r="C93" s="104" t="s">
        <v>1</v>
      </c>
      <c r="D93" s="104" t="s">
        <v>2</v>
      </c>
      <c r="E93" s="105" t="s">
        <v>60</v>
      </c>
    </row>
    <row r="94" spans="1:5" ht="13.5" thickBot="1" x14ac:dyDescent="0.25">
      <c r="A94" s="106"/>
      <c r="B94" s="136" t="s">
        <v>3</v>
      </c>
      <c r="C94" s="108"/>
      <c r="D94" s="108"/>
      <c r="E94" s="109"/>
    </row>
    <row r="95" spans="1:5" ht="45" x14ac:dyDescent="0.2">
      <c r="A95" s="39" t="s">
        <v>4</v>
      </c>
      <c r="B95" s="80" t="s">
        <v>96</v>
      </c>
      <c r="C95" s="110">
        <v>0.15</v>
      </c>
      <c r="D95" s="41"/>
      <c r="E95" s="150">
        <f t="shared" ref="E95:E101" si="4">(C95*D95)</f>
        <v>0</v>
      </c>
    </row>
    <row r="96" spans="1:5" ht="67.5" x14ac:dyDescent="0.2">
      <c r="A96" s="43" t="s">
        <v>5</v>
      </c>
      <c r="B96" s="19" t="s">
        <v>67</v>
      </c>
      <c r="C96" s="111">
        <v>0.15</v>
      </c>
      <c r="D96" s="12"/>
      <c r="E96" s="150">
        <f t="shared" si="4"/>
        <v>0</v>
      </c>
    </row>
    <row r="97" spans="1:5" ht="56.25" x14ac:dyDescent="0.2">
      <c r="A97" s="43" t="s">
        <v>6</v>
      </c>
      <c r="B97" s="19" t="s">
        <v>133</v>
      </c>
      <c r="C97" s="111">
        <v>0.2</v>
      </c>
      <c r="D97" s="12"/>
      <c r="E97" s="150">
        <f t="shared" si="4"/>
        <v>0</v>
      </c>
    </row>
    <row r="98" spans="1:5" ht="56.25" x14ac:dyDescent="0.2">
      <c r="A98" s="43" t="s">
        <v>7</v>
      </c>
      <c r="B98" s="19" t="s">
        <v>66</v>
      </c>
      <c r="C98" s="111">
        <v>0.15</v>
      </c>
      <c r="D98" s="12"/>
      <c r="E98" s="150">
        <f t="shared" si="4"/>
        <v>0</v>
      </c>
    </row>
    <row r="99" spans="1:5" ht="67.5" x14ac:dyDescent="0.2">
      <c r="A99" s="43" t="s">
        <v>8</v>
      </c>
      <c r="B99" s="19" t="s">
        <v>68</v>
      </c>
      <c r="C99" s="111">
        <v>0.05</v>
      </c>
      <c r="D99" s="12"/>
      <c r="E99" s="150">
        <f t="shared" si="4"/>
        <v>0</v>
      </c>
    </row>
    <row r="100" spans="1:5" ht="84.75" customHeight="1" x14ac:dyDescent="0.2">
      <c r="A100" s="43" t="s">
        <v>9</v>
      </c>
      <c r="B100" s="19" t="s">
        <v>132</v>
      </c>
      <c r="C100" s="111">
        <v>0.15</v>
      </c>
      <c r="D100" s="12"/>
      <c r="E100" s="150">
        <f t="shared" si="4"/>
        <v>0</v>
      </c>
    </row>
    <row r="101" spans="1:5" ht="58.5" customHeight="1" x14ac:dyDescent="0.2">
      <c r="A101" s="43" t="s">
        <v>47</v>
      </c>
      <c r="B101" s="19" t="s">
        <v>131</v>
      </c>
      <c r="C101" s="111">
        <v>0.15</v>
      </c>
      <c r="D101" s="12"/>
      <c r="E101" s="150">
        <f t="shared" si="4"/>
        <v>0</v>
      </c>
    </row>
    <row r="102" spans="1:5" ht="13.5" thickBot="1" x14ac:dyDescent="0.25">
      <c r="A102" s="55"/>
      <c r="B102" s="56" t="s">
        <v>21</v>
      </c>
      <c r="C102" s="135">
        <f>SUM(C95:C101)</f>
        <v>1</v>
      </c>
      <c r="D102" s="57"/>
      <c r="E102" s="58">
        <f>+E95+E96+E97+E98+E99+E100+E101</f>
        <v>0</v>
      </c>
    </row>
    <row r="103" spans="1:5" ht="13.5" thickBot="1" x14ac:dyDescent="0.25">
      <c r="A103" s="75"/>
      <c r="B103" s="76"/>
      <c r="C103" s="77"/>
      <c r="D103" s="78"/>
      <c r="E103" s="79"/>
    </row>
    <row r="104" spans="1:5" ht="13.5" customHeight="1" thickBot="1" x14ac:dyDescent="0.25">
      <c r="A104" s="3"/>
      <c r="B104" s="177" t="s">
        <v>88</v>
      </c>
      <c r="C104" s="178"/>
      <c r="D104" s="178"/>
      <c r="E104" s="179"/>
    </row>
    <row r="105" spans="1:5" x14ac:dyDescent="0.2">
      <c r="A105" s="3"/>
      <c r="B105" s="137" t="s">
        <v>39</v>
      </c>
      <c r="C105" s="217" t="s">
        <v>40</v>
      </c>
      <c r="D105" s="178"/>
      <c r="E105" s="179"/>
    </row>
    <row r="106" spans="1:5" x14ac:dyDescent="0.2">
      <c r="A106" s="3"/>
      <c r="B106" s="209"/>
      <c r="C106" s="160"/>
      <c r="D106" s="160"/>
      <c r="E106" s="161"/>
    </row>
    <row r="107" spans="1:5" x14ac:dyDescent="0.2">
      <c r="A107" s="3"/>
      <c r="B107" s="209"/>
      <c r="C107" s="160"/>
      <c r="D107" s="160"/>
      <c r="E107" s="161"/>
    </row>
    <row r="108" spans="1:5" ht="13.5" thickBot="1" x14ac:dyDescent="0.25">
      <c r="A108" s="3"/>
      <c r="B108" s="210"/>
      <c r="C108" s="162"/>
      <c r="D108" s="162"/>
      <c r="E108" s="163"/>
    </row>
    <row r="109" spans="1:5" ht="13.5" thickBot="1" x14ac:dyDescent="0.25">
      <c r="A109" s="16"/>
      <c r="B109" s="11"/>
      <c r="C109" s="20"/>
      <c r="D109" s="16"/>
      <c r="E109" s="21"/>
    </row>
    <row r="110" spans="1:5" ht="30" customHeight="1" thickBot="1" x14ac:dyDescent="0.25">
      <c r="A110" s="102" t="s">
        <v>22</v>
      </c>
      <c r="B110" s="133" t="s">
        <v>95</v>
      </c>
      <c r="C110" s="104" t="s">
        <v>1</v>
      </c>
      <c r="D110" s="104" t="s">
        <v>2</v>
      </c>
      <c r="E110" s="105" t="s">
        <v>60</v>
      </c>
    </row>
    <row r="111" spans="1:5" ht="13.5" thickBot="1" x14ac:dyDescent="0.25">
      <c r="A111" s="106"/>
      <c r="B111" s="107" t="s">
        <v>3</v>
      </c>
      <c r="C111" s="108"/>
      <c r="D111" s="108"/>
      <c r="E111" s="109"/>
    </row>
    <row r="112" spans="1:5" ht="45.75" thickBot="1" x14ac:dyDescent="0.25">
      <c r="A112" s="55" t="s">
        <v>4</v>
      </c>
      <c r="B112" s="65" t="s">
        <v>134</v>
      </c>
      <c r="C112" s="138">
        <v>0.7</v>
      </c>
      <c r="D112" s="66"/>
      <c r="E112" s="150">
        <f t="shared" ref="E112:E113" si="5">(C112*D112)</f>
        <v>0</v>
      </c>
    </row>
    <row r="113" spans="1:5" ht="30.75" customHeight="1" thickBot="1" x14ac:dyDescent="0.25">
      <c r="A113" s="55" t="s">
        <v>5</v>
      </c>
      <c r="B113" s="149" t="s">
        <v>135</v>
      </c>
      <c r="C113" s="138">
        <v>0.3</v>
      </c>
      <c r="D113" s="66"/>
      <c r="E113" s="150">
        <f t="shared" si="5"/>
        <v>0</v>
      </c>
    </row>
    <row r="114" spans="1:5" ht="13.5" thickBot="1" x14ac:dyDescent="0.25">
      <c r="A114" s="55"/>
      <c r="B114" s="56" t="s">
        <v>25</v>
      </c>
      <c r="C114" s="135">
        <f>SUM(C112:C113)</f>
        <v>1</v>
      </c>
      <c r="D114" s="57"/>
      <c r="E114" s="58">
        <f>+E112+E113</f>
        <v>0</v>
      </c>
    </row>
    <row r="115" spans="1:5" ht="13.5" thickBot="1" x14ac:dyDescent="0.25">
      <c r="A115" s="16"/>
      <c r="B115" s="22"/>
      <c r="C115" s="62"/>
      <c r="D115" s="63"/>
      <c r="E115" s="64"/>
    </row>
    <row r="116" spans="1:5" ht="13.5" customHeight="1" thickBot="1" x14ac:dyDescent="0.25">
      <c r="A116" s="3"/>
      <c r="B116" s="177" t="s">
        <v>88</v>
      </c>
      <c r="C116" s="178"/>
      <c r="D116" s="178"/>
      <c r="E116" s="179"/>
    </row>
    <row r="117" spans="1:5" ht="13.5" thickBot="1" x14ac:dyDescent="0.25">
      <c r="A117" s="3"/>
      <c r="B117" s="139" t="s">
        <v>39</v>
      </c>
      <c r="C117" s="223" t="s">
        <v>40</v>
      </c>
      <c r="D117" s="223"/>
      <c r="E117" s="224"/>
    </row>
    <row r="118" spans="1:5" x14ac:dyDescent="0.2">
      <c r="A118" s="3"/>
      <c r="B118" s="225"/>
      <c r="C118" s="227"/>
      <c r="D118" s="227"/>
      <c r="E118" s="228"/>
    </row>
    <row r="119" spans="1:5" x14ac:dyDescent="0.2">
      <c r="A119" s="3"/>
      <c r="B119" s="225"/>
      <c r="C119" s="227"/>
      <c r="D119" s="227"/>
      <c r="E119" s="228"/>
    </row>
    <row r="120" spans="1:5" ht="13.5" thickBot="1" x14ac:dyDescent="0.25">
      <c r="A120" s="3"/>
      <c r="B120" s="226"/>
      <c r="C120" s="229"/>
      <c r="D120" s="229"/>
      <c r="E120" s="230"/>
    </row>
    <row r="121" spans="1:5" ht="13.5" thickBot="1" x14ac:dyDescent="0.25">
      <c r="A121" s="3"/>
      <c r="B121" s="3"/>
      <c r="C121" s="3"/>
      <c r="D121" s="3"/>
      <c r="E121" s="3"/>
    </row>
    <row r="122" spans="1:5" ht="23.25" thickBot="1" x14ac:dyDescent="0.25">
      <c r="A122" s="102" t="s">
        <v>23</v>
      </c>
      <c r="B122" s="140" t="s">
        <v>107</v>
      </c>
      <c r="C122" s="104" t="s">
        <v>1</v>
      </c>
      <c r="D122" s="104" t="s">
        <v>2</v>
      </c>
      <c r="E122" s="105" t="s">
        <v>60</v>
      </c>
    </row>
    <row r="123" spans="1:5" ht="13.5" thickBot="1" x14ac:dyDescent="0.25">
      <c r="A123" s="106"/>
      <c r="B123" s="107" t="s">
        <v>3</v>
      </c>
      <c r="C123" s="108"/>
      <c r="D123" s="108"/>
      <c r="E123" s="109"/>
    </row>
    <row r="124" spans="1:5" ht="33.75" x14ac:dyDescent="0.2">
      <c r="A124" s="39" t="s">
        <v>4</v>
      </c>
      <c r="B124" s="40" t="s">
        <v>48</v>
      </c>
      <c r="C124" s="110">
        <v>0.5</v>
      </c>
      <c r="D124" s="41"/>
      <c r="E124" s="150">
        <f t="shared" ref="E124:E125" si="6">(C124*D124)</f>
        <v>0</v>
      </c>
    </row>
    <row r="125" spans="1:5" ht="34.5" thickBot="1" x14ac:dyDescent="0.25">
      <c r="A125" s="45" t="s">
        <v>5</v>
      </c>
      <c r="B125" s="14" t="s">
        <v>108</v>
      </c>
      <c r="C125" s="112">
        <v>0.5</v>
      </c>
      <c r="D125" s="44"/>
      <c r="E125" s="150">
        <f t="shared" si="6"/>
        <v>0</v>
      </c>
    </row>
    <row r="126" spans="1:5" ht="13.5" thickBot="1" x14ac:dyDescent="0.25">
      <c r="A126" s="67"/>
      <c r="B126" s="68" t="s">
        <v>24</v>
      </c>
      <c r="C126" s="141">
        <f>SUM(C124:C125)</f>
        <v>1</v>
      </c>
      <c r="D126" s="49" t="s">
        <v>44</v>
      </c>
      <c r="E126" s="50">
        <f>+E124+E125</f>
        <v>0</v>
      </c>
    </row>
    <row r="127" spans="1:5" ht="13.5" thickBot="1" x14ac:dyDescent="0.25">
      <c r="A127" s="3"/>
      <c r="B127" s="3"/>
      <c r="C127" s="3"/>
      <c r="D127" s="3"/>
      <c r="E127" s="3"/>
    </row>
    <row r="128" spans="1:5" ht="12.75" customHeight="1" thickBot="1" x14ac:dyDescent="0.25">
      <c r="A128" s="3"/>
      <c r="B128" s="167" t="s">
        <v>88</v>
      </c>
      <c r="C128" s="168"/>
      <c r="D128" s="168"/>
      <c r="E128" s="169"/>
    </row>
    <row r="129" spans="1:5" ht="13.5" thickBot="1" x14ac:dyDescent="0.25">
      <c r="A129" s="3"/>
      <c r="B129" s="115" t="s">
        <v>39</v>
      </c>
      <c r="C129" s="172" t="s">
        <v>40</v>
      </c>
      <c r="D129" s="173"/>
      <c r="E129" s="174"/>
    </row>
    <row r="130" spans="1:5" x14ac:dyDescent="0.2">
      <c r="A130" s="3"/>
      <c r="B130" s="256"/>
      <c r="C130" s="158"/>
      <c r="D130" s="158"/>
      <c r="E130" s="159"/>
    </row>
    <row r="131" spans="1:5" x14ac:dyDescent="0.2">
      <c r="A131" s="3"/>
      <c r="B131" s="209"/>
      <c r="C131" s="160"/>
      <c r="D131" s="160"/>
      <c r="E131" s="161"/>
    </row>
    <row r="132" spans="1:5" ht="13.5" thickBot="1" x14ac:dyDescent="0.25">
      <c r="A132" s="3"/>
      <c r="B132" s="210"/>
      <c r="C132" s="162"/>
      <c r="D132" s="162"/>
      <c r="E132" s="163"/>
    </row>
    <row r="133" spans="1:5" x14ac:dyDescent="0.2">
      <c r="A133" s="3"/>
      <c r="B133" s="23"/>
      <c r="C133" s="69"/>
      <c r="D133" s="69"/>
      <c r="E133" s="69"/>
    </row>
    <row r="134" spans="1:5" x14ac:dyDescent="0.2">
      <c r="A134" s="3"/>
      <c r="B134" s="4"/>
      <c r="C134" s="25"/>
      <c r="D134" s="25"/>
      <c r="E134" s="25"/>
    </row>
    <row r="135" spans="1:5" ht="30" customHeight="1" x14ac:dyDescent="0.2">
      <c r="A135" s="255" t="s">
        <v>117</v>
      </c>
      <c r="B135" s="255"/>
      <c r="C135" s="255"/>
      <c r="D135" s="255"/>
      <c r="E135" s="255"/>
    </row>
    <row r="136" spans="1:5" ht="13.5" thickBot="1" x14ac:dyDescent="0.25">
      <c r="A136" s="3"/>
      <c r="B136" s="3"/>
      <c r="C136" s="3"/>
      <c r="D136" s="3"/>
      <c r="E136" s="3"/>
    </row>
    <row r="137" spans="1:5" ht="23.25" thickBot="1" x14ac:dyDescent="0.25">
      <c r="A137" s="148" t="s">
        <v>26</v>
      </c>
      <c r="B137" s="133" t="s">
        <v>98</v>
      </c>
      <c r="C137" s="104" t="s">
        <v>1</v>
      </c>
      <c r="D137" s="104" t="s">
        <v>2</v>
      </c>
      <c r="E137" s="105" t="s">
        <v>60</v>
      </c>
    </row>
    <row r="138" spans="1:5" ht="13.5" thickBot="1" x14ac:dyDescent="0.25">
      <c r="A138" s="106"/>
      <c r="B138" s="107" t="s">
        <v>3</v>
      </c>
      <c r="C138" s="108"/>
      <c r="D138" s="108"/>
      <c r="E138" s="109"/>
    </row>
    <row r="139" spans="1:5" ht="93.75" customHeight="1" x14ac:dyDescent="0.2">
      <c r="A139" s="81" t="s">
        <v>4</v>
      </c>
      <c r="B139" s="82" t="s">
        <v>136</v>
      </c>
      <c r="C139" s="142">
        <v>0.3</v>
      </c>
      <c r="D139" s="41"/>
      <c r="E139" s="150">
        <f t="shared" ref="E139:E143" si="7">(C139*D139)</f>
        <v>0</v>
      </c>
    </row>
    <row r="140" spans="1:5" ht="67.5" customHeight="1" x14ac:dyDescent="0.2">
      <c r="A140" s="83" t="s">
        <v>5</v>
      </c>
      <c r="B140" s="84" t="s">
        <v>138</v>
      </c>
      <c r="C140" s="111">
        <v>0.3</v>
      </c>
      <c r="D140" s="12"/>
      <c r="E140" s="150">
        <f t="shared" si="7"/>
        <v>0</v>
      </c>
    </row>
    <row r="141" spans="1:5" ht="22.5" x14ac:dyDescent="0.2">
      <c r="A141" s="83" t="s">
        <v>6</v>
      </c>
      <c r="B141" s="85" t="s">
        <v>41</v>
      </c>
      <c r="C141" s="111">
        <v>0.05</v>
      </c>
      <c r="D141" s="12"/>
      <c r="E141" s="150">
        <f t="shared" si="7"/>
        <v>0</v>
      </c>
    </row>
    <row r="142" spans="1:5" ht="33.75" x14ac:dyDescent="0.2">
      <c r="A142" s="83" t="s">
        <v>7</v>
      </c>
      <c r="B142" s="85" t="s">
        <v>97</v>
      </c>
      <c r="C142" s="111">
        <v>0.15</v>
      </c>
      <c r="D142" s="12"/>
      <c r="E142" s="150">
        <f t="shared" si="7"/>
        <v>0</v>
      </c>
    </row>
    <row r="143" spans="1:5" ht="23.25" thickBot="1" x14ac:dyDescent="0.25">
      <c r="A143" s="86" t="s">
        <v>8</v>
      </c>
      <c r="B143" s="87" t="s">
        <v>137</v>
      </c>
      <c r="C143" s="112">
        <v>0.2</v>
      </c>
      <c r="D143" s="44"/>
      <c r="E143" s="150">
        <f t="shared" si="7"/>
        <v>0</v>
      </c>
    </row>
    <row r="144" spans="1:5" ht="13.5" thickBot="1" x14ac:dyDescent="0.25">
      <c r="A144" s="67"/>
      <c r="B144" s="68" t="s">
        <v>63</v>
      </c>
      <c r="C144" s="141">
        <f>SUM(C139:C143)</f>
        <v>1</v>
      </c>
      <c r="D144" s="49"/>
      <c r="E144" s="50">
        <f>+E139+E140+E141+E142+E143</f>
        <v>0</v>
      </c>
    </row>
    <row r="145" spans="1:5" ht="13.5" thickBot="1" x14ac:dyDescent="0.25">
      <c r="A145" s="16"/>
      <c r="B145" s="11"/>
      <c r="C145" s="17"/>
      <c r="D145" s="8"/>
      <c r="E145" s="18"/>
    </row>
    <row r="146" spans="1:5" ht="12.75" customHeight="1" x14ac:dyDescent="0.2">
      <c r="A146" s="16"/>
      <c r="B146" s="177" t="s">
        <v>88</v>
      </c>
      <c r="C146" s="178"/>
      <c r="D146" s="178"/>
      <c r="E146" s="179"/>
    </row>
    <row r="147" spans="1:5" x14ac:dyDescent="0.2">
      <c r="A147" s="16"/>
      <c r="B147" s="132" t="s">
        <v>39</v>
      </c>
      <c r="C147" s="164" t="s">
        <v>40</v>
      </c>
      <c r="D147" s="165"/>
      <c r="E147" s="166"/>
    </row>
    <row r="148" spans="1:5" x14ac:dyDescent="0.2">
      <c r="A148" s="16"/>
      <c r="B148" s="209"/>
      <c r="C148" s="160"/>
      <c r="D148" s="160"/>
      <c r="E148" s="161"/>
    </row>
    <row r="149" spans="1:5" x14ac:dyDescent="0.2">
      <c r="A149" s="16"/>
      <c r="B149" s="209"/>
      <c r="C149" s="160"/>
      <c r="D149" s="160"/>
      <c r="E149" s="161"/>
    </row>
    <row r="150" spans="1:5" x14ac:dyDescent="0.2">
      <c r="A150" s="16"/>
      <c r="B150" s="209"/>
      <c r="C150" s="160"/>
      <c r="D150" s="160"/>
      <c r="E150" s="161"/>
    </row>
    <row r="151" spans="1:5" ht="13.5" thickBot="1" x14ac:dyDescent="0.25">
      <c r="A151" s="3"/>
      <c r="B151" s="210"/>
      <c r="C151" s="162"/>
      <c r="D151" s="162"/>
      <c r="E151" s="163"/>
    </row>
    <row r="152" spans="1:5" x14ac:dyDescent="0.2">
      <c r="A152" s="3"/>
      <c r="B152" s="4"/>
      <c r="C152" s="25"/>
      <c r="D152" s="25"/>
      <c r="E152" s="25"/>
    </row>
    <row r="153" spans="1:5" ht="13.5" thickBot="1" x14ac:dyDescent="0.25">
      <c r="A153" s="3"/>
      <c r="B153" s="4"/>
      <c r="C153" s="25"/>
      <c r="D153" s="25"/>
      <c r="E153" s="25"/>
    </row>
    <row r="154" spans="1:5" ht="13.5" thickBot="1" x14ac:dyDescent="0.25">
      <c r="A154" s="154" t="s">
        <v>128</v>
      </c>
      <c r="B154" s="104" t="s">
        <v>101</v>
      </c>
      <c r="C154" s="104" t="s">
        <v>1</v>
      </c>
      <c r="D154" s="104" t="s">
        <v>2</v>
      </c>
      <c r="E154" s="105" t="s">
        <v>60</v>
      </c>
    </row>
    <row r="155" spans="1:5" ht="13.5" thickBot="1" x14ac:dyDescent="0.25">
      <c r="A155" s="106"/>
      <c r="B155" s="136" t="s">
        <v>3</v>
      </c>
      <c r="C155" s="143"/>
      <c r="D155" s="143"/>
      <c r="E155" s="144"/>
    </row>
    <row r="156" spans="1:5" ht="59.25" customHeight="1" x14ac:dyDescent="0.2">
      <c r="A156" s="81" t="s">
        <v>4</v>
      </c>
      <c r="B156" s="88" t="s">
        <v>99</v>
      </c>
      <c r="C156" s="142">
        <v>0.4</v>
      </c>
      <c r="D156" s="89"/>
      <c r="E156" s="150">
        <f t="shared" ref="E156:E158" si="8">(C156*D156)</f>
        <v>0</v>
      </c>
    </row>
    <row r="157" spans="1:5" ht="33.75" x14ac:dyDescent="0.2">
      <c r="A157" s="83" t="s">
        <v>5</v>
      </c>
      <c r="B157" s="74" t="s">
        <v>100</v>
      </c>
      <c r="C157" s="111">
        <v>0.4</v>
      </c>
      <c r="D157" s="90"/>
      <c r="E157" s="150">
        <f t="shared" si="8"/>
        <v>0</v>
      </c>
    </row>
    <row r="158" spans="1:5" ht="57" thickBot="1" x14ac:dyDescent="0.25">
      <c r="A158" s="91" t="s">
        <v>6</v>
      </c>
      <c r="B158" s="92" t="s">
        <v>111</v>
      </c>
      <c r="C158" s="134">
        <v>0.2</v>
      </c>
      <c r="D158" s="93"/>
      <c r="E158" s="150">
        <f t="shared" si="8"/>
        <v>0</v>
      </c>
    </row>
    <row r="159" spans="1:5" ht="13.5" thickBot="1" x14ac:dyDescent="0.25">
      <c r="A159" s="67"/>
      <c r="B159" s="94" t="s">
        <v>64</v>
      </c>
      <c r="C159" s="145">
        <f>SUM(C156:C158)</f>
        <v>1</v>
      </c>
      <c r="D159" s="95"/>
      <c r="E159" s="50">
        <f>+E156+E157+E158</f>
        <v>0</v>
      </c>
    </row>
    <row r="160" spans="1:5" ht="13.5" thickBot="1" x14ac:dyDescent="0.25">
      <c r="A160" s="3"/>
      <c r="B160" s="26"/>
      <c r="C160" s="3"/>
      <c r="D160" s="3"/>
      <c r="E160" s="3"/>
    </row>
    <row r="161" spans="1:5" ht="12.75" customHeight="1" thickBot="1" x14ac:dyDescent="0.25">
      <c r="A161" s="3"/>
      <c r="B161" s="167" t="s">
        <v>88</v>
      </c>
      <c r="C161" s="168"/>
      <c r="D161" s="168"/>
      <c r="E161" s="169"/>
    </row>
    <row r="162" spans="1:5" x14ac:dyDescent="0.2">
      <c r="A162" s="3"/>
      <c r="B162" s="137" t="s">
        <v>39</v>
      </c>
      <c r="C162" s="217" t="s">
        <v>40</v>
      </c>
      <c r="D162" s="178"/>
      <c r="E162" s="179"/>
    </row>
    <row r="163" spans="1:5" x14ac:dyDescent="0.2">
      <c r="A163" s="3"/>
      <c r="B163" s="209"/>
      <c r="C163" s="160"/>
      <c r="D163" s="160"/>
      <c r="E163" s="161"/>
    </row>
    <row r="164" spans="1:5" x14ac:dyDescent="0.2">
      <c r="A164" s="3"/>
      <c r="B164" s="209"/>
      <c r="C164" s="160"/>
      <c r="D164" s="160"/>
      <c r="E164" s="161"/>
    </row>
    <row r="165" spans="1:5" x14ac:dyDescent="0.2">
      <c r="A165" s="3"/>
      <c r="B165" s="209"/>
      <c r="C165" s="160"/>
      <c r="D165" s="160"/>
      <c r="E165" s="161"/>
    </row>
    <row r="166" spans="1:5" ht="13.5" thickBot="1" x14ac:dyDescent="0.25">
      <c r="A166" s="3"/>
      <c r="B166" s="210"/>
      <c r="C166" s="162"/>
      <c r="D166" s="162"/>
      <c r="E166" s="163"/>
    </row>
    <row r="167" spans="1:5" x14ac:dyDescent="0.2">
      <c r="A167" s="3"/>
      <c r="B167" s="4"/>
      <c r="C167" s="73"/>
      <c r="D167" s="73"/>
      <c r="E167" s="73"/>
    </row>
    <row r="168" spans="1:5" x14ac:dyDescent="0.2">
      <c r="A168" s="3"/>
      <c r="B168" s="4"/>
      <c r="C168" s="73"/>
      <c r="D168" s="73"/>
      <c r="E168" s="73"/>
    </row>
    <row r="169" spans="1:5" ht="15.75" customHeight="1" x14ac:dyDescent="0.2">
      <c r="A169" s="222" t="s">
        <v>65</v>
      </c>
      <c r="B169" s="222"/>
      <c r="C169" s="222"/>
      <c r="D169" s="222"/>
      <c r="E169" s="222"/>
    </row>
    <row r="170" spans="1:5" ht="13.5" thickBot="1" x14ac:dyDescent="0.25">
      <c r="A170" s="3"/>
      <c r="B170" s="3"/>
      <c r="C170" s="3"/>
      <c r="D170" s="3"/>
      <c r="E170" s="3"/>
    </row>
    <row r="171" spans="1:5" ht="13.5" thickBot="1" x14ac:dyDescent="0.25">
      <c r="A171" s="102"/>
      <c r="B171" s="140" t="s">
        <v>27</v>
      </c>
      <c r="C171" s="146" t="s">
        <v>28</v>
      </c>
      <c r="D171" s="104" t="s">
        <v>29</v>
      </c>
      <c r="E171" s="105" t="s">
        <v>120</v>
      </c>
    </row>
    <row r="172" spans="1:5" ht="13.5" thickBot="1" x14ac:dyDescent="0.25">
      <c r="A172" s="206" t="s">
        <v>33</v>
      </c>
      <c r="B172" s="207"/>
      <c r="C172" s="207"/>
      <c r="D172" s="207"/>
      <c r="E172" s="208"/>
    </row>
    <row r="173" spans="1:5" x14ac:dyDescent="0.2">
      <c r="A173" s="70">
        <v>1</v>
      </c>
      <c r="B173" s="71" t="s">
        <v>30</v>
      </c>
      <c r="C173" s="110">
        <v>0.1</v>
      </c>
      <c r="D173" s="51">
        <f>E45</f>
        <v>0</v>
      </c>
      <c r="E173" s="42">
        <f>(C173*D173)*20</f>
        <v>0</v>
      </c>
    </row>
    <row r="174" spans="1:5" ht="22.5" x14ac:dyDescent="0.2">
      <c r="A174" s="61">
        <v>2</v>
      </c>
      <c r="B174" s="24" t="s">
        <v>102</v>
      </c>
      <c r="C174" s="111">
        <v>0.1</v>
      </c>
      <c r="D174" s="15">
        <f>E58</f>
        <v>0</v>
      </c>
      <c r="E174" s="42">
        <f t="shared" ref="E174:E179" si="9">(D174*C174)*20</f>
        <v>0</v>
      </c>
    </row>
    <row r="175" spans="1:5" x14ac:dyDescent="0.2">
      <c r="A175" s="61">
        <v>3</v>
      </c>
      <c r="B175" s="13" t="s">
        <v>31</v>
      </c>
      <c r="C175" s="111">
        <v>0.1</v>
      </c>
      <c r="D175" s="15">
        <f>E70</f>
        <v>0</v>
      </c>
      <c r="E175" s="42">
        <f t="shared" si="9"/>
        <v>0</v>
      </c>
    </row>
    <row r="176" spans="1:5" x14ac:dyDescent="0.2">
      <c r="A176" s="61">
        <v>4</v>
      </c>
      <c r="B176" s="13" t="s">
        <v>32</v>
      </c>
      <c r="C176" s="111">
        <v>0.2</v>
      </c>
      <c r="D176" s="15">
        <f>E85</f>
        <v>0</v>
      </c>
      <c r="E176" s="42">
        <f t="shared" si="9"/>
        <v>0</v>
      </c>
    </row>
    <row r="177" spans="1:5" x14ac:dyDescent="0.2">
      <c r="A177" s="61">
        <v>5</v>
      </c>
      <c r="B177" s="13" t="s">
        <v>141</v>
      </c>
      <c r="C177" s="111">
        <v>0.3</v>
      </c>
      <c r="D177" s="15">
        <f>E102</f>
        <v>0</v>
      </c>
      <c r="E177" s="42">
        <f t="shared" si="9"/>
        <v>0</v>
      </c>
    </row>
    <row r="178" spans="1:5" x14ac:dyDescent="0.2">
      <c r="A178" s="61">
        <v>6</v>
      </c>
      <c r="B178" s="13" t="s">
        <v>49</v>
      </c>
      <c r="C178" s="111">
        <v>0.05</v>
      </c>
      <c r="D178" s="15">
        <f>E114</f>
        <v>0</v>
      </c>
      <c r="E178" s="42">
        <f t="shared" si="9"/>
        <v>0</v>
      </c>
    </row>
    <row r="179" spans="1:5" x14ac:dyDescent="0.2">
      <c r="A179" s="61">
        <v>7</v>
      </c>
      <c r="B179" s="13" t="s">
        <v>50</v>
      </c>
      <c r="C179" s="111">
        <v>0.15</v>
      </c>
      <c r="D179" s="15">
        <f>E126</f>
        <v>0</v>
      </c>
      <c r="E179" s="42">
        <f t="shared" si="9"/>
        <v>0</v>
      </c>
    </row>
    <row r="180" spans="1:5" ht="13.5" thickBot="1" x14ac:dyDescent="0.25">
      <c r="A180" s="52"/>
      <c r="B180" s="53" t="s">
        <v>109</v>
      </c>
      <c r="C180" s="123">
        <f>SUM(C173:C179)</f>
        <v>1</v>
      </c>
      <c r="D180" s="6"/>
      <c r="E180" s="54">
        <f>SUM(E173:E179)</f>
        <v>0</v>
      </c>
    </row>
    <row r="181" spans="1:5" ht="13.5" thickBot="1" x14ac:dyDescent="0.25">
      <c r="A181" s="3"/>
      <c r="B181" s="3"/>
      <c r="C181" s="3"/>
      <c r="D181" s="3"/>
      <c r="E181" s="3"/>
    </row>
    <row r="182" spans="1:5" ht="13.5" thickBot="1" x14ac:dyDescent="0.25">
      <c r="A182" s="206" t="s">
        <v>118</v>
      </c>
      <c r="B182" s="207"/>
      <c r="C182" s="207"/>
      <c r="D182" s="207"/>
      <c r="E182" s="208"/>
    </row>
    <row r="183" spans="1:5" x14ac:dyDescent="0.2">
      <c r="A183" s="70">
        <v>8</v>
      </c>
      <c r="B183" s="96" t="s">
        <v>103</v>
      </c>
      <c r="C183" s="110">
        <v>0.6</v>
      </c>
      <c r="D183" s="51">
        <f>E144</f>
        <v>0</v>
      </c>
      <c r="E183" s="42">
        <f>(D183*C183)*20</f>
        <v>0</v>
      </c>
    </row>
    <row r="184" spans="1:5" x14ac:dyDescent="0.2">
      <c r="A184" s="61">
        <v>9</v>
      </c>
      <c r="B184" s="13" t="s">
        <v>35</v>
      </c>
      <c r="C184" s="111">
        <v>0.4</v>
      </c>
      <c r="D184" s="15">
        <f>E159</f>
        <v>0</v>
      </c>
      <c r="E184" s="42">
        <f>(D184*C184)*20</f>
        <v>0</v>
      </c>
    </row>
    <row r="185" spans="1:5" ht="13.5" thickBot="1" x14ac:dyDescent="0.25">
      <c r="A185" s="52"/>
      <c r="B185" s="53" t="s">
        <v>34</v>
      </c>
      <c r="C185" s="123">
        <f>SUM(C183:C184)</f>
        <v>1</v>
      </c>
      <c r="D185" s="6"/>
      <c r="E185" s="54">
        <f>SUM(E183:E184)</f>
        <v>0</v>
      </c>
    </row>
    <row r="186" spans="1:5" x14ac:dyDescent="0.2">
      <c r="A186" s="16"/>
      <c r="B186" s="1"/>
      <c r="C186" s="1"/>
      <c r="D186" s="1"/>
      <c r="E186" s="1"/>
    </row>
    <row r="187" spans="1:5" ht="14.25" customHeight="1" thickBot="1" x14ac:dyDescent="0.25">
      <c r="A187" s="97"/>
      <c r="B187" s="1"/>
      <c r="C187" s="1"/>
      <c r="D187" s="1"/>
      <c r="E187" s="1"/>
    </row>
    <row r="188" spans="1:5" x14ac:dyDescent="0.2">
      <c r="A188" s="97"/>
      <c r="B188" s="214" t="s">
        <v>104</v>
      </c>
      <c r="C188" s="215"/>
      <c r="D188" s="216"/>
      <c r="E188" s="147" t="s">
        <v>37</v>
      </c>
    </row>
    <row r="189" spans="1:5" x14ac:dyDescent="0.2">
      <c r="A189" s="97"/>
      <c r="B189" s="198" t="s">
        <v>129</v>
      </c>
      <c r="C189" s="199"/>
      <c r="D189" s="199"/>
      <c r="E189" s="98">
        <f>E180*0.65</f>
        <v>0</v>
      </c>
    </row>
    <row r="190" spans="1:5" ht="12.75" customHeight="1" x14ac:dyDescent="0.2">
      <c r="A190" s="97"/>
      <c r="B190" s="198" t="s">
        <v>130</v>
      </c>
      <c r="C190" s="200"/>
      <c r="D190" s="200"/>
      <c r="E190" s="98">
        <f>E185*0.35</f>
        <v>0</v>
      </c>
    </row>
    <row r="191" spans="1:5" ht="21.75" thickBot="1" x14ac:dyDescent="0.25">
      <c r="A191" s="99"/>
      <c r="B191" s="201" t="s">
        <v>36</v>
      </c>
      <c r="C191" s="202"/>
      <c r="D191" s="202"/>
      <c r="E191" s="100">
        <f>SUM(E189:E190)</f>
        <v>0</v>
      </c>
    </row>
    <row r="192" spans="1:5" ht="13.5" thickBot="1" x14ac:dyDescent="0.25">
      <c r="A192" s="16"/>
      <c r="B192" s="11"/>
      <c r="C192" s="11"/>
      <c r="D192" s="11"/>
      <c r="E192" s="18"/>
    </row>
    <row r="193" spans="1:5" ht="13.5" thickBot="1" x14ac:dyDescent="0.25">
      <c r="A193" s="203" t="s">
        <v>105</v>
      </c>
      <c r="B193" s="204"/>
      <c r="C193" s="204"/>
      <c r="D193" s="204"/>
      <c r="E193" s="205"/>
    </row>
    <row r="194" spans="1:5" x14ac:dyDescent="0.2">
      <c r="A194" s="189"/>
      <c r="B194" s="190"/>
      <c r="C194" s="190"/>
      <c r="D194" s="190"/>
      <c r="E194" s="191"/>
    </row>
    <row r="195" spans="1:5" x14ac:dyDescent="0.2">
      <c r="A195" s="192"/>
      <c r="B195" s="193"/>
      <c r="C195" s="193"/>
      <c r="D195" s="193"/>
      <c r="E195" s="194"/>
    </row>
    <row r="196" spans="1:5" x14ac:dyDescent="0.2">
      <c r="A196" s="192"/>
      <c r="B196" s="193"/>
      <c r="C196" s="193"/>
      <c r="D196" s="193"/>
      <c r="E196" s="194"/>
    </row>
    <row r="197" spans="1:5" x14ac:dyDescent="0.2">
      <c r="A197" s="192"/>
      <c r="B197" s="193"/>
      <c r="C197" s="193"/>
      <c r="D197" s="193"/>
      <c r="E197" s="194"/>
    </row>
    <row r="198" spans="1:5" x14ac:dyDescent="0.2">
      <c r="A198" s="192"/>
      <c r="B198" s="193"/>
      <c r="C198" s="193"/>
      <c r="D198" s="193"/>
      <c r="E198" s="194"/>
    </row>
    <row r="199" spans="1:5" x14ac:dyDescent="0.2">
      <c r="A199" s="192"/>
      <c r="B199" s="193"/>
      <c r="C199" s="193"/>
      <c r="D199" s="193"/>
      <c r="E199" s="194"/>
    </row>
    <row r="200" spans="1:5" ht="13.5" thickBot="1" x14ac:dyDescent="0.25">
      <c r="A200" s="195"/>
      <c r="B200" s="196"/>
      <c r="C200" s="196"/>
      <c r="D200" s="196"/>
      <c r="E200" s="197"/>
    </row>
  </sheetData>
  <mergeCells count="87">
    <mergeCell ref="A38:E38"/>
    <mergeCell ref="A135:E135"/>
    <mergeCell ref="C89:E91"/>
    <mergeCell ref="B128:E128"/>
    <mergeCell ref="C129:E129"/>
    <mergeCell ref="B130:B132"/>
    <mergeCell ref="C130:E132"/>
    <mergeCell ref="B62:B64"/>
    <mergeCell ref="D34:E34"/>
    <mergeCell ref="A22:E22"/>
    <mergeCell ref="A23:E23"/>
    <mergeCell ref="A24:B24"/>
    <mergeCell ref="C24:E24"/>
    <mergeCell ref="A32:E32"/>
    <mergeCell ref="A26:B26"/>
    <mergeCell ref="C26:E26"/>
    <mergeCell ref="A27:B27"/>
    <mergeCell ref="C27:E27"/>
    <mergeCell ref="A28:B28"/>
    <mergeCell ref="A29:B29"/>
    <mergeCell ref="C29:E29"/>
    <mergeCell ref="B15:E15"/>
    <mergeCell ref="B16:C16"/>
    <mergeCell ref="D13:E13"/>
    <mergeCell ref="B17:C17"/>
    <mergeCell ref="A30:C30"/>
    <mergeCell ref="D30:E30"/>
    <mergeCell ref="B188:D188"/>
    <mergeCell ref="C162:E162"/>
    <mergeCell ref="B163:B166"/>
    <mergeCell ref="C163:E166"/>
    <mergeCell ref="C25:E25"/>
    <mergeCell ref="A25:B25"/>
    <mergeCell ref="B104:E104"/>
    <mergeCell ref="C105:E105"/>
    <mergeCell ref="B37:D37"/>
    <mergeCell ref="C106:E108"/>
    <mergeCell ref="A169:E169"/>
    <mergeCell ref="C117:E117"/>
    <mergeCell ref="B118:B120"/>
    <mergeCell ref="C118:E120"/>
    <mergeCell ref="B74:B76"/>
    <mergeCell ref="A34:B34"/>
    <mergeCell ref="A1:E1"/>
    <mergeCell ref="A7:E7"/>
    <mergeCell ref="A8:E8"/>
    <mergeCell ref="A9:E9"/>
    <mergeCell ref="A2:E2"/>
    <mergeCell ref="A3:E3"/>
    <mergeCell ref="A4:E4"/>
    <mergeCell ref="A6:E6"/>
    <mergeCell ref="A5:E5"/>
    <mergeCell ref="A182:E182"/>
    <mergeCell ref="B161:E161"/>
    <mergeCell ref="B146:E146"/>
    <mergeCell ref="B106:B108"/>
    <mergeCell ref="B72:E72"/>
    <mergeCell ref="B87:E87"/>
    <mergeCell ref="A172:E172"/>
    <mergeCell ref="C88:E88"/>
    <mergeCell ref="B89:B91"/>
    <mergeCell ref="C74:E76"/>
    <mergeCell ref="B116:E116"/>
    <mergeCell ref="C147:E147"/>
    <mergeCell ref="B148:B151"/>
    <mergeCell ref="C148:E151"/>
    <mergeCell ref="A194:E200"/>
    <mergeCell ref="B189:D189"/>
    <mergeCell ref="B190:D190"/>
    <mergeCell ref="B191:D191"/>
    <mergeCell ref="A193:E193"/>
    <mergeCell ref="A10:E10"/>
    <mergeCell ref="C49:E51"/>
    <mergeCell ref="C73:E73"/>
    <mergeCell ref="B60:E60"/>
    <mergeCell ref="C62:E64"/>
    <mergeCell ref="B49:B51"/>
    <mergeCell ref="C61:E61"/>
    <mergeCell ref="B18:C18"/>
    <mergeCell ref="B19:C19"/>
    <mergeCell ref="B20:C20"/>
    <mergeCell ref="B47:E47"/>
    <mergeCell ref="C48:E48"/>
    <mergeCell ref="B21:C21"/>
    <mergeCell ref="D11:E11"/>
    <mergeCell ref="D12:E12"/>
    <mergeCell ref="B14:E14"/>
  </mergeCells>
  <phoneticPr fontId="1" type="noConversion"/>
  <printOptions horizontalCentered="1"/>
  <pageMargins left="0.25" right="0.25" top="0.43307086614173229" bottom="0.39370078740157483" header="0.17" footer="0"/>
  <pageSetup paperSize="14" scale="79" orientation="portrait" r:id="rId1"/>
  <headerFooter alignWithMargins="0"/>
  <rowBreaks count="4" manualBreakCount="4">
    <brk id="37" max="16383" man="1"/>
    <brk id="76" max="4" man="1"/>
    <brk id="120" max="4" man="1"/>
    <brk id="16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Pauta SBC</vt:lpstr>
      <vt:lpstr>'Pauta SBC'!Área_de_impresión</vt:lpstr>
    </vt:vector>
  </TitlesOfParts>
  <Company>SENAME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spizani</dc:creator>
  <cp:lastModifiedBy>Pezoa Manquemilla, Tamara</cp:lastModifiedBy>
  <cp:lastPrinted>2018-08-02T15:58:27Z</cp:lastPrinted>
  <dcterms:created xsi:type="dcterms:W3CDTF">2005-10-20T19:04:10Z</dcterms:created>
  <dcterms:modified xsi:type="dcterms:W3CDTF">2018-08-02T16:38:10Z</dcterms:modified>
</cp:coreProperties>
</file>