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us\DJJ - Depto DJJ\03. Oferta Medio Libre\01 Licitaciones\LICITACIONES 2018\Tercer Proceso Licitatorio\"/>
    </mc:Choice>
  </mc:AlternateContent>
  <bookViews>
    <workbookView xWindow="11520" yWindow="-15" windowWidth="11550" windowHeight="9855"/>
  </bookViews>
  <sheets>
    <sheet name="Anexo N°1" sheetId="4" r:id="rId1"/>
  </sheets>
  <definedNames>
    <definedName name="_xlnm._FilterDatabase" localSheetId="0" hidden="1">'Anexo N°1'!$A$3:$P$3</definedName>
    <definedName name="Z_0A40BA98_A097_479C_94C1_D8F3D49F99F0_.wvu.FilterData" localSheetId="0" hidden="1">'Anexo N°1'!$A$3:$D$20</definedName>
    <definedName name="Z_86F568C1_ADBF_4334_915A_261A3F0381E5_.wvu.Cols" localSheetId="0" hidden="1">'Anexo N°1'!#REF!,'Anexo N°1'!#REF!,'Anexo N°1'!#REF!</definedName>
    <definedName name="Z_86F568C1_ADBF_4334_915A_261A3F0381E5_.wvu.FilterData" localSheetId="0" hidden="1">'Anexo N°1'!$A$3:$D$20</definedName>
  </definedNames>
  <calcPr calcId="152511"/>
</workbook>
</file>

<file path=xl/calcChain.xml><?xml version="1.0" encoding="utf-8"?>
<calcChain xmlns="http://schemas.openxmlformats.org/spreadsheetml/2006/main">
  <c r="K6" i="4" l="1"/>
  <c r="K7" i="4"/>
  <c r="M7" i="4" s="1"/>
  <c r="K8" i="4"/>
  <c r="M8" i="4" s="1"/>
  <c r="K9" i="4"/>
  <c r="M9" i="4" s="1"/>
  <c r="K10" i="4"/>
  <c r="M10" i="4" s="1"/>
  <c r="K11" i="4"/>
  <c r="M11" i="4" s="1"/>
  <c r="K12" i="4"/>
  <c r="M12" i="4" s="1"/>
  <c r="K13" i="4"/>
  <c r="M13" i="4" s="1"/>
  <c r="K14" i="4"/>
  <c r="M14" i="4" s="1"/>
  <c r="K15" i="4"/>
  <c r="M15" i="4" s="1"/>
  <c r="K16" i="4"/>
  <c r="M16" i="4" s="1"/>
  <c r="K17" i="4"/>
  <c r="M17" i="4" s="1"/>
  <c r="K18" i="4"/>
  <c r="M18" i="4" s="1"/>
  <c r="K19" i="4"/>
  <c r="M19" i="4" s="1"/>
  <c r="K20" i="4"/>
  <c r="M20" i="4" s="1"/>
  <c r="L6" i="4"/>
  <c r="L10" i="4"/>
  <c r="L14" i="4"/>
  <c r="L18" i="4"/>
  <c r="L17" i="4" l="1"/>
  <c r="L13" i="4"/>
  <c r="L9" i="4"/>
  <c r="L20" i="4"/>
  <c r="L16" i="4"/>
  <c r="L12" i="4"/>
  <c r="L8" i="4"/>
  <c r="L19" i="4"/>
  <c r="L15" i="4"/>
  <c r="L11" i="4"/>
  <c r="L7" i="4"/>
  <c r="K5" i="4"/>
  <c r="K4" i="4"/>
  <c r="M4" i="4" s="1"/>
  <c r="M5" i="4" l="1"/>
  <c r="L5" i="4"/>
  <c r="L4" i="4"/>
  <c r="L21" i="4" s="1"/>
</calcChain>
</file>

<file path=xl/comments1.xml><?xml version="1.0" encoding="utf-8"?>
<comments xmlns="http://schemas.openxmlformats.org/spreadsheetml/2006/main">
  <authors>
    <author>tpezoa</author>
  </authors>
  <commentList>
    <comment ref="P8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Fechas mal digitadas fecha correcta es 01/09/2018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Código anterior 1090262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Código anterior 1130958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Fecha de termino esta mala debe ser 01/08/2018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código anterior 1131121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código anterior 1131367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tpezoa:</t>
        </r>
        <r>
          <rPr>
            <sz val="9"/>
            <color indexed="81"/>
            <rFont val="Tahoma"/>
            <family val="2"/>
          </rPr>
          <t xml:space="preserve">
código anterior 1131372</t>
        </r>
      </text>
    </comment>
  </commentList>
</comments>
</file>

<file path=xl/sharedStrings.xml><?xml version="1.0" encoding="utf-8"?>
<sst xmlns="http://schemas.openxmlformats.org/spreadsheetml/2006/main" count="103" uniqueCount="57">
  <si>
    <t>Región</t>
  </si>
  <si>
    <t>Modalidad</t>
  </si>
  <si>
    <t>PSA</t>
  </si>
  <si>
    <t>SEXO</t>
  </si>
  <si>
    <t>MONTO FIJO USS</t>
  </si>
  <si>
    <t>USS</t>
  </si>
  <si>
    <t>COSTO MENSUAL</t>
  </si>
  <si>
    <t>COSTO ANUAL</t>
  </si>
  <si>
    <t>DURACION PROYECTO</t>
  </si>
  <si>
    <t>A</t>
  </si>
  <si>
    <t>ZONA %</t>
  </si>
  <si>
    <t xml:space="preserve">ANEXO N° 1 PLAZAS A LICITAR Y FOCALIZACIÓN TERRITORIAL </t>
  </si>
  <si>
    <t>SBC</t>
  </si>
  <si>
    <t>TERMINO CONVENIO</t>
  </si>
  <si>
    <t>Cod Proyecto</t>
  </si>
  <si>
    <t>Comuna</t>
  </si>
  <si>
    <t>ARICA</t>
  </si>
  <si>
    <t>IQUIQUE</t>
  </si>
  <si>
    <t>VALPARAÍSO</t>
  </si>
  <si>
    <t>VIÑA DEL MAR</t>
  </si>
  <si>
    <t>QUILPUÉ</t>
  </si>
  <si>
    <t>TALCA</t>
  </si>
  <si>
    <t>LINARES</t>
  </si>
  <si>
    <t>ANGOL</t>
  </si>
  <si>
    <t>CASTRO</t>
  </si>
  <si>
    <t>OSORNO</t>
  </si>
  <si>
    <t>COYHAIQUE</t>
  </si>
  <si>
    <t>PUNTA ARENAS</t>
  </si>
  <si>
    <t>ESTACIÓN CENTRAL</t>
  </si>
  <si>
    <t>TALAGANTE</t>
  </si>
  <si>
    <t>RECOLETA</t>
  </si>
  <si>
    <t>LA FLORIDA</t>
  </si>
  <si>
    <t>Provincia El Loa: Calama, San Pedro de Atacama y Ollague. 'Provincia de Antofagasta: Antofagasta, Mejillones, Sierra Gorda y Tal Tal. Provincia de Tocopilla: Tocopilla y Maria Elena.</t>
  </si>
  <si>
    <t>ANTOFAGASTA</t>
  </si>
  <si>
    <t>'Provincia de Arica: Arica y Camarones; y, Provincia de Parinacota: General Lagos y Putre.</t>
  </si>
  <si>
    <t>Provincia de Iquique: comunas de Iquique, Alto Hospicio, Pozo Almonte, Pica, Huara, Camiña y Colchane (regional).</t>
  </si>
  <si>
    <t>Provincia de Valparaíso: Valparaíso y Casablanca; Provincia de San Antonio: Algarrobo; El Quisco; El Tabo; Cartagena; San Antonio y Santo Domingo.</t>
  </si>
  <si>
    <t>Provincia de Valparaíso: Viña del Mar, Concón, Quintero, Puchuncaví y Juan Fernández, y; Provincia de Marga Marga: Quilpué, Villa Alemana.</t>
  </si>
  <si>
    <t>Provincia de Valparaiso: Villa Alemana y Quilpué</t>
  </si>
  <si>
    <t>Provincia de Talca: Talca, San Clemente, San Rafael, Pelarco,Empedrado, Constitución, Pencahue, Río Claro, Maule y Curepto.</t>
  </si>
  <si>
    <t>Provincia de Linares: Parral, Retiro, Longaví, Linares, Yerbas Buenas, Villa Alegre, San Javier y Colbún. Provincia de Cauquenes: Chanco, Pelluhue y Cauquenes.</t>
  </si>
  <si>
    <t>Provincia de Malleco: Angol, Purén, Collipulli, Victoria, Los Sauces, Renaico, Ercilla, Traiguén,  Curacautín, Lumaco y Lonquimay; Provincia de Cautín: Vilcún, Lautaro, Perquenco y Galvarino.</t>
  </si>
  <si>
    <t>Provincia Chiloé: Comunas Ancud, Chonchi, Quellón, Castro,Curaco de Vélez, Dalcahue, Quemchi, Quinchao, Queilén yPuqueldón</t>
  </si>
  <si>
    <t>Provincia Osorno: Comunas de Osorno, Rio Negro, Purranque,Puerto Octay, Puyehue, San Pablo y San Juan de La Costa</t>
  </si>
  <si>
    <t xml:space="preserve">Provincia de Coyhaique: Coyhaique y Lago Verde. Provincia de Aysén: Aysén, Cisnes y Guaitecas. Provincia de Capitán Prat: Cochrane, O'Higgins y Tortel. Provincia del General Carrera: Chile Chico y Río Ibáñez. </t>
  </si>
  <si>
    <t>Provincia de Magallanes: Punta Arenas, Río Verde, LagunaBlanca, San Gregorio. Provincia de Tierra del Fuego: Porvenir,Primavera y Timaukel. Provincia de Última Esperanza: Natales yTorres del Paine. Provincia Antártica Chilena.</t>
  </si>
  <si>
    <t>Provincia de Melipilla: Curacavi; Provincia de Santiago: Pudahuel, Lo Prado, Quinta Normal, Cerro  Navia y Renca.</t>
  </si>
  <si>
    <t>Provincia de Talagante: Talagante, Peñaflor, Padre Hurtado, ElMonte, Isla de Maipo; Provincia de Melipilla, María Pinto, Alhué y San Pedro.</t>
  </si>
  <si>
    <t>Provincia de Santiago: Conchalí, Recoleta, Huechuraba, Independencia y Quilicura. Provincia de Chacabuco: Colina, Lampa y Til Til.</t>
  </si>
  <si>
    <t>Provincia de Santiago: La Granja, San Ramón, San Joaquín,La Cisterna, San Miguel, Las Condes, Lo Barnechea, Vitacura,La Reina, Macul, Ñuñoa, Peñalolen, Providencia y La Florida;Provincia Cordillera: Puente Alto, Pirque y San José de Maipo.</t>
  </si>
  <si>
    <t>1020162/ 1020163</t>
  </si>
  <si>
    <t>PLAZAS</t>
  </si>
  <si>
    <t>1 año</t>
  </si>
  <si>
    <t>Total</t>
  </si>
  <si>
    <t>CÓDIGO LICITACIÓN</t>
  </si>
  <si>
    <t>18 MESES</t>
  </si>
  <si>
    <t>COSTO 18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</si>
</sst>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C0A]General"/>
  </numFmts>
  <fonts count="1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1"/>
    </font>
    <font>
      <b/>
      <sz val="1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2" fillId="0" borderId="1" xfId="1" applyFont="1" applyFill="1" applyBorder="1" applyAlignment="1">
      <alignment horizontal="center" vertical="center" wrapText="1"/>
    </xf>
    <xf numFmtId="3" fontId="0" fillId="0" borderId="0" xfId="0" applyNumberFormat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quotePrefix="1" applyFont="1" applyFill="1" applyBorder="1" applyAlignment="1">
      <alignment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Excel Built-in Normal" xfId="1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1"/>
  <sheetViews>
    <sheetView tabSelected="1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I14" sqref="I14"/>
    </sheetView>
  </sheetViews>
  <sheetFormatPr baseColWidth="10" defaultRowHeight="15"/>
  <cols>
    <col min="1" max="1" width="6.7109375" style="1" customWidth="1"/>
    <col min="2" max="2" width="10.140625" style="1" customWidth="1"/>
    <col min="3" max="3" width="7.85546875" style="1" customWidth="1"/>
    <col min="4" max="4" width="11.85546875" style="1" customWidth="1"/>
    <col min="5" max="5" width="49.28515625" style="1" customWidth="1"/>
    <col min="6" max="6" width="8" style="14" customWidth="1"/>
    <col min="7" max="7" width="7" style="1" customWidth="1"/>
    <col min="8" max="8" width="7.42578125" style="1" customWidth="1"/>
    <col min="9" max="9" width="6.140625" style="1" customWidth="1"/>
    <col min="10" max="10" width="6.7109375" style="1" customWidth="1"/>
    <col min="11" max="11" width="9.7109375" style="1" customWidth="1"/>
    <col min="12" max="12" width="10.7109375" style="1" customWidth="1"/>
    <col min="13" max="13" width="10.42578125" style="1" customWidth="1"/>
    <col min="14" max="14" width="8.140625" style="1" customWidth="1"/>
    <col min="15" max="15" width="10.7109375" style="1" customWidth="1"/>
    <col min="17" max="17" width="39.5703125" customWidth="1"/>
  </cols>
  <sheetData>
    <row r="1" spans="1:31" ht="23.25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31" ht="22.5">
      <c r="A3" s="16" t="s">
        <v>0</v>
      </c>
      <c r="B3" s="16" t="s">
        <v>54</v>
      </c>
      <c r="C3" s="16" t="s">
        <v>1</v>
      </c>
      <c r="D3" s="16" t="s">
        <v>15</v>
      </c>
      <c r="E3" s="16"/>
      <c r="F3" s="16" t="s">
        <v>51</v>
      </c>
      <c r="G3" s="16" t="s">
        <v>3</v>
      </c>
      <c r="H3" s="16" t="s">
        <v>4</v>
      </c>
      <c r="I3" s="16" t="s">
        <v>10</v>
      </c>
      <c r="J3" s="16" t="s">
        <v>5</v>
      </c>
      <c r="K3" s="16" t="s">
        <v>6</v>
      </c>
      <c r="L3" s="16" t="s">
        <v>7</v>
      </c>
      <c r="M3" s="16" t="s">
        <v>56</v>
      </c>
      <c r="N3" s="16" t="s">
        <v>8</v>
      </c>
      <c r="O3" s="16" t="s">
        <v>14</v>
      </c>
      <c r="P3" s="16" t="s">
        <v>13</v>
      </c>
    </row>
    <row r="4" spans="1:31" ht="23.25">
      <c r="A4" s="17">
        <v>15</v>
      </c>
      <c r="B4" s="17">
        <v>23</v>
      </c>
      <c r="C4" s="17" t="s">
        <v>2</v>
      </c>
      <c r="D4" s="8" t="s">
        <v>16</v>
      </c>
      <c r="E4" s="13" t="s">
        <v>34</v>
      </c>
      <c r="F4" s="15">
        <v>30</v>
      </c>
      <c r="G4" s="18" t="s">
        <v>9</v>
      </c>
      <c r="H4" s="17">
        <v>7.7</v>
      </c>
      <c r="I4" s="19">
        <v>0.28000000000000003</v>
      </c>
      <c r="J4" s="4">
        <v>15840</v>
      </c>
      <c r="K4" s="4">
        <f t="shared" ref="K4:K20" si="0">J4*H4*(1+I4)*F4</f>
        <v>4683571.2000000002</v>
      </c>
      <c r="L4" s="4">
        <f t="shared" ref="L4:L20" si="1">K4*12</f>
        <v>56202854.400000006</v>
      </c>
      <c r="M4" s="4">
        <f>K4*18</f>
        <v>84304281.600000009</v>
      </c>
      <c r="N4" s="5" t="s">
        <v>55</v>
      </c>
      <c r="O4" s="3">
        <v>1150072</v>
      </c>
      <c r="P4" s="7">
        <v>43433</v>
      </c>
    </row>
    <row r="5" spans="1:31" ht="23.25">
      <c r="A5" s="17">
        <v>1</v>
      </c>
      <c r="B5" s="17">
        <v>24</v>
      </c>
      <c r="C5" s="17" t="s">
        <v>2</v>
      </c>
      <c r="D5" s="8" t="s">
        <v>17</v>
      </c>
      <c r="E5" s="13" t="s">
        <v>35</v>
      </c>
      <c r="F5" s="11">
        <v>35</v>
      </c>
      <c r="G5" s="18" t="s">
        <v>9</v>
      </c>
      <c r="H5" s="17">
        <v>7.7</v>
      </c>
      <c r="I5" s="19">
        <v>0.28000000000000003</v>
      </c>
      <c r="J5" s="4">
        <v>15840</v>
      </c>
      <c r="K5" s="4">
        <f t="shared" si="0"/>
        <v>5464166.4000000004</v>
      </c>
      <c r="L5" s="4">
        <f t="shared" si="1"/>
        <v>65569996.800000004</v>
      </c>
      <c r="M5" s="4">
        <f>K5*18</f>
        <v>98354995.200000003</v>
      </c>
      <c r="N5" s="5" t="s">
        <v>55</v>
      </c>
      <c r="O5" s="6">
        <v>1010184</v>
      </c>
      <c r="P5" s="7">
        <v>43433</v>
      </c>
    </row>
    <row r="6" spans="1:31" ht="34.5">
      <c r="A6" s="17">
        <v>2</v>
      </c>
      <c r="B6" s="17">
        <v>25</v>
      </c>
      <c r="C6" s="17" t="s">
        <v>12</v>
      </c>
      <c r="D6" s="8" t="s">
        <v>33</v>
      </c>
      <c r="E6" s="8" t="s">
        <v>32</v>
      </c>
      <c r="F6" s="11">
        <v>115</v>
      </c>
      <c r="G6" s="18" t="s">
        <v>9</v>
      </c>
      <c r="H6" s="17">
        <v>7.7</v>
      </c>
      <c r="I6" s="19">
        <v>0.28000000000000003</v>
      </c>
      <c r="J6" s="4">
        <v>15840</v>
      </c>
      <c r="K6" s="4">
        <f t="shared" si="0"/>
        <v>17953689.600000001</v>
      </c>
      <c r="L6" s="4">
        <f t="shared" si="1"/>
        <v>215444275.20000002</v>
      </c>
      <c r="M6" s="4"/>
      <c r="N6" s="5" t="s">
        <v>52</v>
      </c>
      <c r="O6" s="12" t="s">
        <v>50</v>
      </c>
      <c r="P6" s="7"/>
    </row>
    <row r="7" spans="1:31" ht="34.5">
      <c r="A7" s="17">
        <v>5</v>
      </c>
      <c r="B7" s="17">
        <v>27</v>
      </c>
      <c r="C7" s="17" t="s">
        <v>12</v>
      </c>
      <c r="D7" s="8" t="s">
        <v>18</v>
      </c>
      <c r="E7" s="2" t="s">
        <v>36</v>
      </c>
      <c r="F7" s="11">
        <v>50</v>
      </c>
      <c r="G7" s="18" t="s">
        <v>9</v>
      </c>
      <c r="H7" s="17">
        <v>7.7</v>
      </c>
      <c r="I7" s="19">
        <v>0</v>
      </c>
      <c r="J7" s="4">
        <v>15840</v>
      </c>
      <c r="K7" s="4">
        <f t="shared" si="0"/>
        <v>6098400</v>
      </c>
      <c r="L7" s="4">
        <f t="shared" si="1"/>
        <v>73180800</v>
      </c>
      <c r="M7" s="4">
        <f t="shared" ref="M7:M20" si="2">K7*18</f>
        <v>109771200</v>
      </c>
      <c r="N7" s="5" t="s">
        <v>55</v>
      </c>
      <c r="O7" s="3">
        <v>1050721</v>
      </c>
      <c r="P7" s="7">
        <v>43344</v>
      </c>
    </row>
    <row r="8" spans="1:31" ht="23.25">
      <c r="A8" s="17">
        <v>5</v>
      </c>
      <c r="B8" s="17">
        <v>28</v>
      </c>
      <c r="C8" s="17" t="s">
        <v>12</v>
      </c>
      <c r="D8" s="8" t="s">
        <v>19</v>
      </c>
      <c r="E8" s="2" t="s">
        <v>37</v>
      </c>
      <c r="F8" s="11">
        <v>50</v>
      </c>
      <c r="G8" s="18" t="s">
        <v>9</v>
      </c>
      <c r="H8" s="17">
        <v>7.7</v>
      </c>
      <c r="I8" s="19">
        <v>0</v>
      </c>
      <c r="J8" s="4">
        <v>15840</v>
      </c>
      <c r="K8" s="4">
        <f t="shared" si="0"/>
        <v>6098400</v>
      </c>
      <c r="L8" s="4">
        <f t="shared" si="1"/>
        <v>73180800</v>
      </c>
      <c r="M8" s="4">
        <f t="shared" si="2"/>
        <v>109771200</v>
      </c>
      <c r="N8" s="5" t="s">
        <v>55</v>
      </c>
      <c r="O8" s="3">
        <v>1050724</v>
      </c>
      <c r="P8" s="7">
        <v>43363</v>
      </c>
    </row>
    <row r="9" spans="1:31">
      <c r="A9" s="17">
        <v>5</v>
      </c>
      <c r="B9" s="17">
        <v>29</v>
      </c>
      <c r="C9" s="17" t="s">
        <v>2</v>
      </c>
      <c r="D9" s="8" t="s">
        <v>20</v>
      </c>
      <c r="E9" s="9" t="s">
        <v>38</v>
      </c>
      <c r="F9" s="11">
        <v>35</v>
      </c>
      <c r="G9" s="18" t="s">
        <v>9</v>
      </c>
      <c r="H9" s="17">
        <v>7.7</v>
      </c>
      <c r="I9" s="19">
        <v>0</v>
      </c>
      <c r="J9" s="4">
        <v>15840</v>
      </c>
      <c r="K9" s="4">
        <f t="shared" si="0"/>
        <v>4268880</v>
      </c>
      <c r="L9" s="4">
        <f t="shared" si="1"/>
        <v>51226560</v>
      </c>
      <c r="M9" s="4">
        <f t="shared" si="2"/>
        <v>76839840</v>
      </c>
      <c r="N9" s="5" t="s">
        <v>55</v>
      </c>
      <c r="O9" s="6">
        <v>1050880</v>
      </c>
      <c r="P9" s="7">
        <v>43432</v>
      </c>
      <c r="AE9" s="10"/>
    </row>
    <row r="10" spans="1:31" ht="34.5">
      <c r="A10" s="17">
        <v>7</v>
      </c>
      <c r="B10" s="17">
        <v>31</v>
      </c>
      <c r="C10" s="17" t="s">
        <v>2</v>
      </c>
      <c r="D10" s="2" t="s">
        <v>21</v>
      </c>
      <c r="E10" s="2" t="s">
        <v>39</v>
      </c>
      <c r="F10" s="11">
        <v>80</v>
      </c>
      <c r="G10" s="18" t="s">
        <v>9</v>
      </c>
      <c r="H10" s="17">
        <v>7.7</v>
      </c>
      <c r="I10" s="19">
        <v>0</v>
      </c>
      <c r="J10" s="4">
        <v>15840</v>
      </c>
      <c r="K10" s="4">
        <f t="shared" si="0"/>
        <v>9757440</v>
      </c>
      <c r="L10" s="4">
        <f t="shared" si="1"/>
        <v>117089280</v>
      </c>
      <c r="M10" s="4">
        <f t="shared" si="2"/>
        <v>175633920</v>
      </c>
      <c r="N10" s="5" t="s">
        <v>55</v>
      </c>
      <c r="O10" s="3">
        <v>1070452</v>
      </c>
      <c r="P10" s="7">
        <v>43432</v>
      </c>
    </row>
    <row r="11" spans="1:31" ht="34.5">
      <c r="A11" s="17">
        <v>7</v>
      </c>
      <c r="B11" s="17">
        <v>32</v>
      </c>
      <c r="C11" s="17" t="s">
        <v>2</v>
      </c>
      <c r="D11" s="2" t="s">
        <v>22</v>
      </c>
      <c r="E11" s="2" t="s">
        <v>40</v>
      </c>
      <c r="F11" s="11">
        <v>75</v>
      </c>
      <c r="G11" s="18" t="s">
        <v>9</v>
      </c>
      <c r="H11" s="17">
        <v>7.7</v>
      </c>
      <c r="I11" s="19">
        <v>0</v>
      </c>
      <c r="J11" s="4">
        <v>15840</v>
      </c>
      <c r="K11" s="4">
        <f t="shared" si="0"/>
        <v>9147600</v>
      </c>
      <c r="L11" s="4">
        <f t="shared" si="1"/>
        <v>109771200</v>
      </c>
      <c r="M11" s="4">
        <f t="shared" si="2"/>
        <v>164656800</v>
      </c>
      <c r="N11" s="5" t="s">
        <v>55</v>
      </c>
      <c r="O11" s="3">
        <v>1070453</v>
      </c>
      <c r="P11" s="7">
        <v>43432</v>
      </c>
    </row>
    <row r="12" spans="1:31" ht="34.5">
      <c r="A12" s="17">
        <v>9</v>
      </c>
      <c r="B12" s="17">
        <v>33</v>
      </c>
      <c r="C12" s="17" t="s">
        <v>12</v>
      </c>
      <c r="D12" s="2" t="s">
        <v>23</v>
      </c>
      <c r="E12" s="2" t="s">
        <v>41</v>
      </c>
      <c r="F12" s="11">
        <v>30</v>
      </c>
      <c r="G12" s="18" t="s">
        <v>9</v>
      </c>
      <c r="H12" s="17">
        <v>7.7</v>
      </c>
      <c r="I12" s="19">
        <v>0.14000000000000001</v>
      </c>
      <c r="J12" s="4">
        <v>15840</v>
      </c>
      <c r="K12" s="4">
        <f t="shared" si="0"/>
        <v>4171305.6000000006</v>
      </c>
      <c r="L12" s="4">
        <f t="shared" si="1"/>
        <v>50055667.200000003</v>
      </c>
      <c r="M12" s="4">
        <f t="shared" si="2"/>
        <v>75083500.800000012</v>
      </c>
      <c r="N12" s="5" t="s">
        <v>55</v>
      </c>
      <c r="O12" s="3">
        <v>1090350</v>
      </c>
      <c r="P12" s="7">
        <v>43345</v>
      </c>
    </row>
    <row r="13" spans="1:31" ht="23.25">
      <c r="A13" s="20">
        <v>10</v>
      </c>
      <c r="B13" s="17">
        <v>34</v>
      </c>
      <c r="C13" s="20" t="s">
        <v>2</v>
      </c>
      <c r="D13" s="2" t="s">
        <v>24</v>
      </c>
      <c r="E13" s="2" t="s">
        <v>42</v>
      </c>
      <c r="F13" s="11">
        <v>30</v>
      </c>
      <c r="G13" s="18" t="s">
        <v>9</v>
      </c>
      <c r="H13" s="17">
        <v>7.7</v>
      </c>
      <c r="I13" s="19">
        <v>0.28000000000000003</v>
      </c>
      <c r="J13" s="4">
        <v>15840</v>
      </c>
      <c r="K13" s="4">
        <f t="shared" si="0"/>
        <v>4683571.2000000002</v>
      </c>
      <c r="L13" s="4">
        <f t="shared" si="1"/>
        <v>56202854.400000006</v>
      </c>
      <c r="M13" s="4">
        <f t="shared" si="2"/>
        <v>84304281.600000009</v>
      </c>
      <c r="N13" s="5" t="s">
        <v>55</v>
      </c>
      <c r="O13" s="3">
        <v>1100485</v>
      </c>
      <c r="P13" s="7">
        <v>43432</v>
      </c>
    </row>
    <row r="14" spans="1:31" ht="23.25">
      <c r="A14" s="20">
        <v>10</v>
      </c>
      <c r="B14" s="17">
        <v>35</v>
      </c>
      <c r="C14" s="20" t="s">
        <v>2</v>
      </c>
      <c r="D14" s="2" t="s">
        <v>25</v>
      </c>
      <c r="E14" s="2" t="s">
        <v>43</v>
      </c>
      <c r="F14" s="11">
        <v>40</v>
      </c>
      <c r="G14" s="18" t="s">
        <v>9</v>
      </c>
      <c r="H14" s="17">
        <v>7.7</v>
      </c>
      <c r="I14" s="19">
        <v>0.14000000000000001</v>
      </c>
      <c r="J14" s="4">
        <v>15840</v>
      </c>
      <c r="K14" s="4">
        <f t="shared" si="0"/>
        <v>5561740.8000000007</v>
      </c>
      <c r="L14" s="4">
        <f t="shared" si="1"/>
        <v>66740889.600000009</v>
      </c>
      <c r="M14" s="4">
        <f t="shared" si="2"/>
        <v>100111334.40000001</v>
      </c>
      <c r="N14" s="5" t="s">
        <v>55</v>
      </c>
      <c r="O14" s="3">
        <v>1100486</v>
      </c>
      <c r="P14" s="7">
        <v>43432</v>
      </c>
    </row>
    <row r="15" spans="1:31" ht="45.75">
      <c r="A15" s="20">
        <v>11</v>
      </c>
      <c r="B15" s="17">
        <v>36</v>
      </c>
      <c r="C15" s="20" t="s">
        <v>2</v>
      </c>
      <c r="D15" s="2" t="s">
        <v>26</v>
      </c>
      <c r="E15" s="13" t="s">
        <v>44</v>
      </c>
      <c r="F15" s="11">
        <v>25</v>
      </c>
      <c r="G15" s="18" t="s">
        <v>9</v>
      </c>
      <c r="H15" s="17">
        <v>7.7</v>
      </c>
      <c r="I15" s="19">
        <v>0.84</v>
      </c>
      <c r="J15" s="4">
        <v>15840</v>
      </c>
      <c r="K15" s="4">
        <f t="shared" si="0"/>
        <v>5610528</v>
      </c>
      <c r="L15" s="4">
        <f t="shared" si="1"/>
        <v>67326336</v>
      </c>
      <c r="M15" s="4">
        <f t="shared" si="2"/>
        <v>100989504</v>
      </c>
      <c r="N15" s="5" t="s">
        <v>55</v>
      </c>
      <c r="O15" s="3">
        <v>1110141</v>
      </c>
      <c r="P15" s="7">
        <v>43433</v>
      </c>
    </row>
    <row r="16" spans="1:31" ht="45.75">
      <c r="A16" s="20">
        <v>12</v>
      </c>
      <c r="B16" s="17">
        <v>37</v>
      </c>
      <c r="C16" s="20" t="s">
        <v>2</v>
      </c>
      <c r="D16" s="2" t="s">
        <v>27</v>
      </c>
      <c r="E16" s="2" t="s">
        <v>45</v>
      </c>
      <c r="F16" s="11">
        <v>45</v>
      </c>
      <c r="G16" s="18" t="s">
        <v>9</v>
      </c>
      <c r="H16" s="17">
        <v>7.7</v>
      </c>
      <c r="I16" s="19">
        <v>0.56000000000000005</v>
      </c>
      <c r="J16" s="4">
        <v>15840</v>
      </c>
      <c r="K16" s="4">
        <f t="shared" si="0"/>
        <v>8562153.6000000015</v>
      </c>
      <c r="L16" s="4">
        <f t="shared" si="1"/>
        <v>102745843.20000002</v>
      </c>
      <c r="M16" s="4">
        <f t="shared" si="2"/>
        <v>154118764.80000001</v>
      </c>
      <c r="N16" s="5" t="s">
        <v>55</v>
      </c>
      <c r="O16" s="3">
        <v>1120152</v>
      </c>
      <c r="P16" s="7">
        <v>43432</v>
      </c>
    </row>
    <row r="17" spans="1:16" ht="23.25">
      <c r="A17" s="20">
        <v>13</v>
      </c>
      <c r="B17" s="17">
        <v>38</v>
      </c>
      <c r="C17" s="20" t="s">
        <v>12</v>
      </c>
      <c r="D17" s="8" t="s">
        <v>28</v>
      </c>
      <c r="E17" s="2" t="s">
        <v>46</v>
      </c>
      <c r="F17" s="11">
        <v>60</v>
      </c>
      <c r="G17" s="18" t="s">
        <v>9</v>
      </c>
      <c r="H17" s="17">
        <v>7.7</v>
      </c>
      <c r="I17" s="19">
        <v>0</v>
      </c>
      <c r="J17" s="4">
        <v>15840</v>
      </c>
      <c r="K17" s="4">
        <f t="shared" si="0"/>
        <v>7318080</v>
      </c>
      <c r="L17" s="4">
        <f t="shared" si="1"/>
        <v>87816960</v>
      </c>
      <c r="M17" s="4">
        <f t="shared" si="2"/>
        <v>131725440</v>
      </c>
      <c r="N17" s="5" t="s">
        <v>55</v>
      </c>
      <c r="O17" s="3">
        <v>1131376</v>
      </c>
      <c r="P17" s="7">
        <v>43313</v>
      </c>
    </row>
    <row r="18" spans="1:16" ht="23.25">
      <c r="A18" s="20">
        <v>13</v>
      </c>
      <c r="B18" s="17">
        <v>39</v>
      </c>
      <c r="C18" s="20" t="s">
        <v>2</v>
      </c>
      <c r="D18" s="8" t="s">
        <v>29</v>
      </c>
      <c r="E18" s="2" t="s">
        <v>47</v>
      </c>
      <c r="F18" s="11">
        <v>40</v>
      </c>
      <c r="G18" s="18" t="s">
        <v>9</v>
      </c>
      <c r="H18" s="17">
        <v>7.7</v>
      </c>
      <c r="I18" s="19">
        <v>0</v>
      </c>
      <c r="J18" s="4">
        <v>15840</v>
      </c>
      <c r="K18" s="4">
        <f t="shared" si="0"/>
        <v>4878720</v>
      </c>
      <c r="L18" s="4">
        <f t="shared" si="1"/>
        <v>58544640</v>
      </c>
      <c r="M18" s="4">
        <f t="shared" si="2"/>
        <v>87816960</v>
      </c>
      <c r="N18" s="5" t="s">
        <v>55</v>
      </c>
      <c r="O18" s="6">
        <v>1131806</v>
      </c>
      <c r="P18" s="7">
        <v>43433</v>
      </c>
    </row>
    <row r="19" spans="1:16" ht="34.5">
      <c r="A19" s="20">
        <v>13</v>
      </c>
      <c r="B19" s="17">
        <v>40</v>
      </c>
      <c r="C19" s="20" t="s">
        <v>2</v>
      </c>
      <c r="D19" s="8" t="s">
        <v>30</v>
      </c>
      <c r="E19" s="2" t="s">
        <v>48</v>
      </c>
      <c r="F19" s="11">
        <v>35</v>
      </c>
      <c r="G19" s="18" t="s">
        <v>9</v>
      </c>
      <c r="H19" s="17">
        <v>7.7</v>
      </c>
      <c r="I19" s="19">
        <v>0</v>
      </c>
      <c r="J19" s="4">
        <v>15840</v>
      </c>
      <c r="K19" s="4">
        <f t="shared" si="0"/>
        <v>4268880</v>
      </c>
      <c r="L19" s="4">
        <f t="shared" si="1"/>
        <v>51226560</v>
      </c>
      <c r="M19" s="4">
        <f t="shared" si="2"/>
        <v>76839840</v>
      </c>
      <c r="N19" s="5" t="s">
        <v>55</v>
      </c>
      <c r="O19" s="6">
        <v>1131807</v>
      </c>
      <c r="P19" s="7">
        <v>43433</v>
      </c>
    </row>
    <row r="20" spans="1:16" ht="45.75">
      <c r="A20" s="20">
        <v>13</v>
      </c>
      <c r="B20" s="17">
        <v>41</v>
      </c>
      <c r="C20" s="20" t="s">
        <v>2</v>
      </c>
      <c r="D20" s="8" t="s">
        <v>31</v>
      </c>
      <c r="E20" s="2" t="s">
        <v>49</v>
      </c>
      <c r="F20" s="11">
        <v>35</v>
      </c>
      <c r="G20" s="18" t="s">
        <v>9</v>
      </c>
      <c r="H20" s="17">
        <v>7.7</v>
      </c>
      <c r="I20" s="19">
        <v>0</v>
      </c>
      <c r="J20" s="4">
        <v>15840</v>
      </c>
      <c r="K20" s="4">
        <f t="shared" si="0"/>
        <v>4268880</v>
      </c>
      <c r="L20" s="23">
        <f t="shared" si="1"/>
        <v>51226560</v>
      </c>
      <c r="M20" s="4">
        <f t="shared" si="2"/>
        <v>76839840</v>
      </c>
      <c r="N20" s="5" t="s">
        <v>55</v>
      </c>
      <c r="O20" s="6">
        <v>1131809</v>
      </c>
      <c r="P20" s="7">
        <v>43433</v>
      </c>
    </row>
    <row r="21" spans="1:16">
      <c r="K21" s="24" t="s">
        <v>53</v>
      </c>
      <c r="L21" s="21">
        <f>SUM(L4:L20)</f>
        <v>1353552076.8000002</v>
      </c>
      <c r="M21" s="22"/>
    </row>
  </sheetData>
  <autoFilter ref="A3:P3"/>
  <sortState ref="A4:Q11">
    <sortCondition ref="A4:A11"/>
  </sortState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14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N°1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tpezoa</dc:creator>
  <cp:lastModifiedBy>Pezoa Manquemilla, Tamara</cp:lastModifiedBy>
  <cp:lastPrinted>2018-10-12T13:39:47Z</cp:lastPrinted>
  <dcterms:created xsi:type="dcterms:W3CDTF">2016-07-11T20:49:59Z</dcterms:created>
  <dcterms:modified xsi:type="dcterms:W3CDTF">2018-10-12T18:54:53Z</dcterms:modified>
</cp:coreProperties>
</file>